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jgarcvi\Downloads\Interrupción Manantiales octubre 1 de 2025\"/>
    </mc:Choice>
  </mc:AlternateContent>
  <xr:revisionPtr revIDLastSave="0" documentId="13_ncr:101_{50C2EC86-7F9D-45C9-A7C1-84508930F7F4}" xr6:coauthVersionLast="47" xr6:coauthVersionMax="47" xr10:uidLastSave="{00000000-0000-0000-0000-000000000000}"/>
  <bookViews>
    <workbookView xWindow="-110" yWindow="-110" windowWidth="19420" windowHeight="10300" tabRatio="772" firstSheet="2" activeTab="2" xr2:uid="{CE98329F-CDF4-481C-A1BA-6B2E1CB5BA77}"/>
  </bookViews>
  <sheets>
    <sheet name="Circuitos" sheetId="1" state="hidden" r:id="rId1"/>
    <sheet name="Circuitos V2" sheetId="2" state="hidden" r:id="rId2"/>
    <sheet name="Interrupción acueducto" sheetId="4" r:id="rId3"/>
  </sheets>
  <calcPr calcId="191029"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C34" i="2"/>
  <c r="C7" i="2"/>
  <c r="C30" i="2"/>
  <c r="C32" i="2"/>
  <c r="D3" i="2"/>
  <c r="C4" i="1"/>
  <c r="C6" i="1"/>
  <c r="C29" i="1"/>
</calcChain>
</file>

<file path=xl/sharedStrings.xml><?xml version="1.0" encoding="utf-8"?>
<sst xmlns="http://schemas.openxmlformats.org/spreadsheetml/2006/main" count="232" uniqueCount="109">
  <si>
    <t>CIRCUITO</t>
  </si>
  <si>
    <t>MUNICIPIO</t>
  </si>
  <si>
    <t>INSTALACIONES</t>
  </si>
  <si>
    <t>HORA</t>
  </si>
  <si>
    <t>HORAS DE INTERRUPCION PROMEDIO</t>
  </si>
  <si>
    <t>Machado</t>
  </si>
  <si>
    <t>Copacabana</t>
  </si>
  <si>
    <t>El Totumo</t>
  </si>
  <si>
    <t>Girardota</t>
  </si>
  <si>
    <t>El Trapiche</t>
  </si>
  <si>
    <t>San Esteban</t>
  </si>
  <si>
    <t>El Noral</t>
  </si>
  <si>
    <t>La Tolda</t>
  </si>
  <si>
    <t>Niquia</t>
  </si>
  <si>
    <t>Altos de Niquia</t>
  </si>
  <si>
    <t>Yulimar</t>
  </si>
  <si>
    <t>Villa Linda</t>
  </si>
  <si>
    <t>El Carmelo</t>
  </si>
  <si>
    <t>Bello</t>
  </si>
  <si>
    <t>Pedregal</t>
  </si>
  <si>
    <t>Picacho</t>
  </si>
  <si>
    <t>Doce de Octubre</t>
  </si>
  <si>
    <t>Paris</t>
  </si>
  <si>
    <t>Castilla</t>
  </si>
  <si>
    <t>Popular</t>
  </si>
  <si>
    <t>Piñuela</t>
  </si>
  <si>
    <t>Campo Valdés</t>
  </si>
  <si>
    <t>Versalles</t>
  </si>
  <si>
    <t>Medellín</t>
  </si>
  <si>
    <t>Bello y Copacabana</t>
  </si>
  <si>
    <t>Medellín y Bello</t>
  </si>
  <si>
    <t>Potrerito</t>
  </si>
  <si>
    <t>Santo Domingo</t>
  </si>
  <si>
    <t>Total instalaciones</t>
  </si>
  <si>
    <t>70 horas</t>
  </si>
  <si>
    <t>INICIO</t>
  </si>
  <si>
    <t>FIN</t>
  </si>
  <si>
    <t>HORAS INTERRUPCION</t>
  </si>
  <si>
    <t>Villa Hermosa</t>
  </si>
  <si>
    <t>Moscú</t>
  </si>
  <si>
    <t>Berlin</t>
  </si>
  <si>
    <t>Total instalaciones afectadas</t>
  </si>
  <si>
    <t>Total instalaciones EPM</t>
  </si>
  <si>
    <t>% de instalaciones afectadas</t>
  </si>
  <si>
    <t>Personas impactadas (2.6)</t>
  </si>
  <si>
    <t>Número de instalaciones</t>
  </si>
  <si>
    <t>Circuito</t>
  </si>
  <si>
    <t>Localidad</t>
  </si>
  <si>
    <t>Rango aproximado direcciones</t>
  </si>
  <si>
    <t>Barrios incluidos en la interrupción</t>
  </si>
  <si>
    <t>Inicio interrupción</t>
  </si>
  <si>
    <t>Fin de interrupción</t>
  </si>
  <si>
    <t>Altos de Niquía</t>
  </si>
  <si>
    <t>Berlín</t>
  </si>
  <si>
    <t>Niquía</t>
  </si>
  <si>
    <t>París</t>
  </si>
  <si>
    <t>Interrupción acueducto norte del Valle de Aburrá por trabajos en la planta Manantiales de EPM</t>
  </si>
  <si>
    <r>
      <rPr>
        <b/>
        <sz val="12.5"/>
        <color theme="1"/>
        <rFont val="Calibri"/>
        <family val="2"/>
      </rPr>
      <t xml:space="preserve">Municipio de Bello: </t>
    </r>
    <r>
      <rPr>
        <sz val="12.5"/>
        <color theme="1"/>
        <rFont val="Calibri"/>
        <family val="2"/>
      </rPr>
      <t>desde la diagonal 59 hasta la diagonal 62 entre la avenida 31 y la avenida 37 C; desde la diagonal 62 hasta la diagonal 69 entre la avenida 35 y la avenida 45 BB; desde la diagonal 61 A hasta la diagonal 67 entre la avenida 45 BB y la avenida 49; desde la diagonal 67 hasta la diagonal 69 B entre la avenida 41 D y la avenida 48; desde la calle 66 hasta la calle 79 entre la carrera 47 y la carrera 54; y desde la calle 68 hasta la calle 82 entre la carrera 57 y la carrera 60.</t>
    </r>
  </si>
  <si>
    <r>
      <t xml:space="preserve">Municipio de Bello: </t>
    </r>
    <r>
      <rPr>
        <sz val="12.5"/>
        <color theme="1"/>
        <rFont val="Calibri"/>
        <family val="2"/>
      </rPr>
      <t>desde la calle 44 hasta la calle 55 entre la carrera 43 y la carrera 59; desde la calle 56 hasta la calle 68 entre la carrera 46 y la carrera 59; desde la calle 54 hasta la calle 63 entre la carrera 58 y la carrera 65; desde la avenida 42 hasta la avenida 49 entre la diagonal 50 y la diagonal 61; desde la calle 42 hasta la calle 49 A entre la carrera 54 y la carrera 59; y desde la carrera 53 hasta la carrera 58 entre la calle 50 y la calle 57 D.</t>
    </r>
  </si>
  <si>
    <r>
      <rPr>
        <b/>
        <sz val="12.5"/>
        <color theme="1"/>
        <rFont val="Calibri"/>
        <family val="2"/>
      </rPr>
      <t>Distrito de Medellín:</t>
    </r>
    <r>
      <rPr>
        <sz val="12.5"/>
        <color theme="1"/>
        <rFont val="Calibri"/>
        <family val="2"/>
      </rPr>
      <t xml:space="preserve"> desde la calle 87 hasta la calle 89 entre la carrera 46 A y la carrera 50 A; desde la calle 89 hasta la calle 98 entre la carrera 45 A y la carrera 50; y desde la calle 97 A hasta la calle 99 entre la carrera 49 y la carrera 50 A.</t>
    </r>
  </si>
  <si>
    <r>
      <rPr>
        <b/>
        <sz val="12.5"/>
        <color theme="1"/>
        <rFont val="Calibri"/>
        <family val="2"/>
      </rPr>
      <t xml:space="preserve">Distrito de Medellín: </t>
    </r>
    <r>
      <rPr>
        <sz val="12.5"/>
        <color theme="1"/>
        <rFont val="Calibri"/>
        <family val="2"/>
      </rPr>
      <t>desde la calle 71 hasta la calle 72 entre la carrera 45 y la carrera 46; desde la calle 72 hasta la calle 77 entre la carrera 45 y la carrera 48; desde la calle 77 hasta la calle 78 entre la carrera 49 y la carrera 45; desde la calle 78 hasta la calle 85 entre la carrera 42 A y la carrera 49; desde la calle 85 hasta la calle 86 entre la carrera 44 y la carrera 49; y desde la calle 86 hasta la calle 88 entre la carrera 44 y la carrera 46.</t>
    </r>
  </si>
  <si>
    <r>
      <rPr>
        <b/>
        <sz val="12.5"/>
        <color theme="1"/>
        <rFont val="Calibri"/>
        <family val="2"/>
      </rPr>
      <t>Distrito de Medellín:</t>
    </r>
    <r>
      <rPr>
        <sz val="12.5"/>
        <color theme="1"/>
        <rFont val="Calibri"/>
        <family val="2"/>
      </rPr>
      <t xml:space="preserve"> desde la calle 92f hasta la calle 101 A entre la carrera 65 y la carrera 69; desde la calle 102 hasta la calle 103 GG entre la carrera 65 y la carrera 67; desde la calle 89 A hasta la calle 101 entre la carrera 63 A y la carrera 64 C; desde la calle 101 A hasta la calle 104 entre la carrera 62 D y la carrera 64 C; desde la calle 104 hasta la calle 120 entre la carrera 64 C y la carrera 67; y desde la carrera 62 D hasta la carrera 64 C entre la calle 103 y la calle 120.
</t>
    </r>
    <r>
      <rPr>
        <b/>
        <sz val="12.5"/>
        <color theme="1"/>
        <rFont val="Calibri"/>
        <family val="2"/>
      </rPr>
      <t>Municipio de Bello:</t>
    </r>
    <r>
      <rPr>
        <sz val="12.5"/>
        <color theme="1"/>
        <rFont val="Calibri"/>
        <family val="2"/>
      </rPr>
      <t xml:space="preserve"> desde la calle 23 hasta la calle 38 entre la carrera 50 y la carrera 57; y desde la calle 40 B hasta la calle 43 entre la carrera 54 y la carrera 59.</t>
    </r>
  </si>
  <si>
    <r>
      <rPr>
        <b/>
        <sz val="12.5"/>
        <color theme="1"/>
        <rFont val="Calibri"/>
        <family val="2"/>
      </rPr>
      <t>Municipio de Copacabana:</t>
    </r>
    <r>
      <rPr>
        <sz val="12.5"/>
        <color theme="1"/>
        <rFont val="Calibri"/>
        <family val="2"/>
      </rPr>
      <t xml:space="preserve"> desde la calle 46 entre la carrera 66 A y la carrera 69; desde la calle 47 hasta la calle 50 entre la carrera 63 y la carrera 69; desde la calle 50 hasta la calle 53 entre la carrera 63 y la carrera 63 C; desde la calle 42 hasta la calle 54 entre la carrera 55 y la carrera 62; desde la calle 38 hasta la calle 52 entre la carrera 49 y la carrera 54; desde la calle 47 A hasta la calle 54 entre la carrera 43 y la carrera 49; desde la calle 50 entre la carrera 42 y la carrera 43; desde la calle 49 hasta la calle 50 entre la carrera 25 y la carrera 31; y desde la calle 50 hasta la calle 51 entre la carrera 30 y la carrera 34 C.</t>
    </r>
  </si>
  <si>
    <r>
      <rPr>
        <b/>
        <sz val="12.5"/>
        <color theme="1"/>
        <rFont val="Calibri"/>
        <family val="2"/>
      </rPr>
      <t>Distrito de Medellín:</t>
    </r>
    <r>
      <rPr>
        <sz val="12.5"/>
        <color theme="1"/>
        <rFont val="Calibri"/>
        <family val="2"/>
      </rPr>
      <t xml:space="preserve"> desde la carrera 82 G hasta la carrera 85 entre la calle 106 C y la calle 97; y desde la calle 97 hasta la calle 84 entre la carrera 83 A y la carrera 90.
</t>
    </r>
    <r>
      <rPr>
        <b/>
        <sz val="12.5"/>
        <color theme="1"/>
        <rFont val="Calibri"/>
        <family val="2"/>
      </rPr>
      <t xml:space="preserve">Municipio de Bello: </t>
    </r>
    <r>
      <rPr>
        <sz val="12.5"/>
        <color theme="1"/>
        <rFont val="Calibri"/>
        <family val="2"/>
      </rPr>
      <t>desde la carrera 73 hasta la carrera 76 entre la calle 20 B y la calle 25 C.</t>
    </r>
  </si>
  <si>
    <r>
      <rPr>
        <b/>
        <sz val="12.5"/>
        <color theme="1"/>
        <rFont val="Calibri"/>
        <family val="2"/>
      </rPr>
      <t>Municipio de Bello:</t>
    </r>
    <r>
      <rPr>
        <sz val="12.5"/>
        <color theme="1"/>
        <rFont val="Calibri"/>
        <family val="2"/>
      </rPr>
      <t xml:space="preserve"> desde la calle 43 hasta la calle 48 entre la carrera 61 y la carrera 67; desde la calle 49 A hasta la calle 52 entre la carrera 59 y la carrera 67; desde la calle 52 A hasta la calle 53 entre la carrera 56 y la carrera 69; y desde la calle 53 hasta la calle 55 entre la carrera 64 y la carrera 66 B.</t>
    </r>
  </si>
  <si>
    <r>
      <rPr>
        <b/>
        <sz val="12.5"/>
        <color theme="1"/>
        <rFont val="Calibri"/>
        <family val="2"/>
      </rPr>
      <t>Municipio de Copacabana:</t>
    </r>
    <r>
      <rPr>
        <sz val="12.5"/>
        <color theme="1"/>
        <rFont val="Calibri"/>
        <family val="2"/>
      </rPr>
      <t xml:space="preserve"> desde la calle 65 hasta la calle 104 entre la carrera 23a y la carrera 47.</t>
    </r>
  </si>
  <si>
    <r>
      <rPr>
        <b/>
        <sz val="12.5"/>
        <color theme="1"/>
        <rFont val="Calibri"/>
        <family val="2"/>
      </rPr>
      <t xml:space="preserve">Municipio de Girardota: </t>
    </r>
    <r>
      <rPr>
        <sz val="12.5"/>
        <color theme="1"/>
        <rFont val="Calibri"/>
        <family val="2"/>
      </rPr>
      <t xml:space="preserve"> desde la calle 10 hasta la calle 14 entre la carrera 10 y la carrera 14; y desde la carrera 14 hasta la carrera 17 entre la calle 8 y la calle 12 A.</t>
    </r>
  </si>
  <si>
    <r>
      <rPr>
        <b/>
        <sz val="12.5"/>
        <color theme="1"/>
        <rFont val="Calibri"/>
        <family val="2"/>
      </rPr>
      <t xml:space="preserve">Municipio de Girardota: </t>
    </r>
    <r>
      <rPr>
        <sz val="12.5"/>
        <color theme="1"/>
        <rFont val="Calibri"/>
        <family val="2"/>
      </rPr>
      <t>desde la calle 2 hasta la calle 7 entre la carrera 7 y la carrera 14; y desde la calle 7 hasta la calle 22 entre la carrera 15 y la carrera 24.</t>
    </r>
  </si>
  <si>
    <r>
      <rPr>
        <b/>
        <sz val="12.5"/>
        <color theme="1"/>
        <rFont val="Calibri"/>
        <family val="2"/>
      </rPr>
      <t>Municipio de Copacabana:</t>
    </r>
    <r>
      <rPr>
        <sz val="12.5"/>
        <color theme="1"/>
        <rFont val="Calibri"/>
        <family val="2"/>
      </rPr>
      <t xml:space="preserve"> desde la calle 55 hasta la calle 59 entre la carrera 62a y la carrera 54; desde la calle 59 hasta la calle 58 entre la carrera 63 y la carrera 48; y desde la carrera 27 hasta la carrera 48 entre la calle 56 y la calle 72.</t>
    </r>
  </si>
  <si>
    <r>
      <rPr>
        <b/>
        <sz val="12.5"/>
        <color theme="1"/>
        <rFont val="Calibri"/>
        <family val="2"/>
      </rPr>
      <t>Municipio de Bello:</t>
    </r>
    <r>
      <rPr>
        <sz val="12.5"/>
        <color theme="1"/>
        <rFont val="Calibri"/>
        <family val="2"/>
      </rPr>
      <t xml:space="preserve"> desde la calle 30 C hasta la calle 32 D entre la carrera 42 y la carrera 45; desde la carrera 45 entre la calle 32 D y la calle 38; desde la carrera 43 hasta la carrera 45 entre la calle 38 y la avenida 38 C; desde la avenida 38 C hasta la avenida 38 A entre la diagonal 42 DC y la diagonal 42 F; desde la avenida 36 C hasta la avenida 36 A entre la diagonal 42 C y la diagonal 42 F; desde la diagonal 44 hasta la diagonal 46 entre la avenida 35 y la avenida 39; desde la diagonal 44 hasta la diagonal 44 A entre la avenida 36 D y la avenida 35; desde la avenida 35 hasta la avenida 34 entre la diagonal 42 E y la diagonal 44; y desde la avenida 34 hasta la avenida 31 entre la diagonal 42 EE y la diagonal 44.
</t>
    </r>
    <r>
      <rPr>
        <b/>
        <sz val="12.5"/>
        <color theme="1"/>
        <rFont val="Calibri"/>
        <family val="2"/>
      </rPr>
      <t>Municipio de Copacabana:</t>
    </r>
    <r>
      <rPr>
        <sz val="12.5"/>
        <color theme="1"/>
        <rFont val="Calibri"/>
        <family val="2"/>
      </rPr>
      <t xml:space="preserve"> desde la carrera 87 hasta la carrera 79 entre la calle 38 y la calle 40; desde la calle 40 hasta la calle 47 entre la carrera 86 y la carrera 82; y desde la calle 46 entre la carrera 81 y la carrera 78.</t>
    </r>
  </si>
  <si>
    <r>
      <rPr>
        <b/>
        <sz val="12.5"/>
        <color theme="1"/>
        <rFont val="Calibri"/>
        <family val="2"/>
      </rPr>
      <t>Distrito de Medellín:</t>
    </r>
    <r>
      <rPr>
        <sz val="12.5"/>
        <color theme="1"/>
        <rFont val="Calibri"/>
        <family val="2"/>
      </rPr>
      <t xml:space="preserve"> desde la calle 78 hasta la calle 81 entre la carrera 39 y la carrera 41; desde la calle 81 hasta la calle 87 entre la carrera 39 y la carrera 41a; desde la calle 87 hasta la calle 92 entre la carrera 36 A y la carrera 44 A; desde la calle 92 hasta la calle 101 entre la carrera 37 y la carrera 42 C; desde la calle 101 hasta la calle 107 entre la carrera 37 y la carrera 42 D; y desde la calle 107 hasta la calle 126 entre la carrera 38 y la carrera 42 E.</t>
    </r>
  </si>
  <si>
    <r>
      <rPr>
        <b/>
        <sz val="12.5"/>
        <color theme="1"/>
        <rFont val="Calibri"/>
        <family val="2"/>
      </rPr>
      <t>Municipio de Bello:</t>
    </r>
    <r>
      <rPr>
        <sz val="12.5"/>
        <color theme="1"/>
        <rFont val="Calibri"/>
        <family val="2"/>
      </rPr>
      <t xml:space="preserve"> desde la avenida 40 hasta la avenida 30 entre la diagonal 49a y la diagonal 61; desde la diagonal 50 hasta la diagonal 52 entre la avenida 30 y la avenida 20; desde la diagonal 52 hasta la diagonal 58a entre la avenida 21a y la avenida 19; y desde la diagonal 52 hasta la diagonal 54 entre la avenida 15a y la avenida 13.</t>
    </r>
  </si>
  <si>
    <r>
      <rPr>
        <b/>
        <sz val="12.5"/>
        <color theme="1"/>
        <rFont val="Calibri"/>
        <family val="2"/>
      </rPr>
      <t>Municipio de Bello:</t>
    </r>
    <r>
      <rPr>
        <sz val="12.5"/>
        <color theme="1"/>
        <rFont val="Calibri"/>
        <family val="2"/>
      </rPr>
      <t xml:space="preserve"> desde la calle 20f hasta la calle 27 entre la carrera 77 y la carrera 83; y desde la calle 20f hasta la calle 20b entre la carrera 77 y la carrera 78. 
</t>
    </r>
    <r>
      <rPr>
        <b/>
        <sz val="12.5"/>
        <color theme="1"/>
        <rFont val="Calibri"/>
        <family val="2"/>
      </rPr>
      <t>Distrito de Medellín:</t>
    </r>
    <r>
      <rPr>
        <sz val="12.5"/>
        <color theme="1"/>
        <rFont val="Calibri"/>
        <family val="2"/>
      </rPr>
      <t xml:space="preserve"> desde la calle 107 hasta la calle 97 entre la carrera 85 y la carrera 87.</t>
    </r>
  </si>
  <si>
    <r>
      <rPr>
        <b/>
        <sz val="12.5"/>
        <color theme="1"/>
        <rFont val="Calibri"/>
        <family val="2"/>
      </rPr>
      <t>Distrito de Medellín:</t>
    </r>
    <r>
      <rPr>
        <sz val="12.5"/>
        <color theme="1"/>
        <rFont val="Calibri"/>
        <family val="2"/>
      </rPr>
      <t xml:space="preserve"> desde la calle 88a hasta la calle 92 B entre la carrera 69 y la carrera 77; desde la calle 92 B hasta la calle 95 entre la carrera 69 y la carrera 75 B; desde la calle 95 hasta la calle 100 entre la carrera 69 y la carrera 74; desde la calle 101 hasta la calle 102 B entre la carrera 72 y la carrera 76; desde la calle 103 hasta la calle 104 B entre la carrera 68 A y la carrera 76; desde la calle 104 B hasta la calle 106 entre la carrera 70 y la carrera 74 A; desde la calle 106 hasta la calle 109 entre la carrera 67 y la carrera 75 A; desde la calle 109 hasta la calle 113 entre la carrera 65 A y la carrera 75 A; desde la calle 113 hasta la calle 116 A entre la carrera 65 y la carrera 75 B; y desde la calle 116 A hasta la calle 121 entre la carrera 67 y la carrera 74.
</t>
    </r>
    <r>
      <rPr>
        <b/>
        <sz val="12.5"/>
        <color theme="1"/>
        <rFont val="Calibri"/>
        <family val="2"/>
      </rPr>
      <t xml:space="preserve">Municipio de Bello: </t>
    </r>
    <r>
      <rPr>
        <sz val="12.5"/>
        <color theme="1"/>
        <rFont val="Calibri"/>
        <family val="2"/>
      </rPr>
      <t>desde la calle 21 hasta la calle 22 A entre la carrera 59 y la carrera 61 AA; desde la calle 23 hasta la calle 26 A entre la carrera 58 y la carrera 61 B; desde la calle 27 hasta la calle 27 B entre la carrera 57 y la carrera 58 D; desde la calle 27 hasta la calle 33 entre la carrera 57 y la carrera 58 BB; y desde la calle 35 A hasta la calle 37 entre la carrera 57 A y la carrera 58 B.</t>
    </r>
  </si>
  <si>
    <r>
      <rPr>
        <b/>
        <sz val="12.5"/>
        <color theme="1"/>
        <rFont val="Calibri"/>
        <family val="2"/>
      </rPr>
      <t xml:space="preserve">Distrito de Medellín: </t>
    </r>
    <r>
      <rPr>
        <sz val="12.5"/>
        <color theme="1"/>
        <rFont val="Calibri"/>
        <family val="2"/>
      </rPr>
      <t xml:space="preserve">desde la calle 89 hasta la calle 94 entre la carrera 76 y la carrera 84; desde la calle 94 hasta la calle 95 entre la carrera 75 B y la carrera 83; desde la calle 95 hasta la calle 98 entre la carrera 74 B y la carrera 83; desde la calle 98 hasta la calle 100 B entre la carrera 74 A y la carrera 83; desde la calle 101 hasta la calle 104 CC entre la carrera 76 A y la carrera 82 GG; desde la calle 104 CC hasta la calle 105 A entre la carrera 75 y la carrera 82 A; y desde la calle 107 hasta la calle 114 entre la carrera 76 B y la carrera 82 A.
</t>
    </r>
    <r>
      <rPr>
        <b/>
        <sz val="12.5"/>
        <color theme="1"/>
        <rFont val="Calibri"/>
        <family val="2"/>
      </rPr>
      <t xml:space="preserve">Municipio de Bello: </t>
    </r>
    <r>
      <rPr>
        <sz val="12.5"/>
        <color theme="1"/>
        <rFont val="Calibri"/>
        <family val="2"/>
      </rPr>
      <t>desde la calle 20 F hasta la calle 26 A entre la carrera 62 A y la carrera 72.</t>
    </r>
  </si>
  <si>
    <r>
      <rPr>
        <b/>
        <sz val="12.5"/>
        <color theme="1"/>
        <rFont val="Calibri"/>
        <family val="2"/>
      </rPr>
      <t xml:space="preserve">Distrito de Medellín: </t>
    </r>
    <r>
      <rPr>
        <sz val="12.5"/>
        <color theme="1"/>
        <rFont val="Calibri"/>
        <family val="2"/>
      </rPr>
      <t xml:space="preserve">desde la calle 92 hasta la calle 98 entre la carrera 43 B y la carrera 45 A; desde la carrera 47 hasta la carrera 48 entre la calle 96 y la calle 98; desde la calle 98 hasta la calle 102 entre la carrera 43 B y la carrera 49 C; desde la calle 102 hasta la calle 106 A entre la carrera 44 A y la carrera 49; desde la calle 107 hasta la calle 112 entre la carrera 43 y la carrera 50 B; y desde la calle 112 hasta la calle 126 entre la carrera 42 EE y la carrera 50 B.
</t>
    </r>
    <r>
      <rPr>
        <b/>
        <sz val="12.5"/>
        <color theme="1"/>
        <rFont val="Calibri"/>
        <family val="2"/>
      </rPr>
      <t xml:space="preserve">Municipio de Bello: </t>
    </r>
    <r>
      <rPr>
        <sz val="12.5"/>
        <color theme="1"/>
        <rFont val="Calibri"/>
        <family val="2"/>
      </rPr>
      <t>desde la calle 20 CC hasta la calle 21 E entre la carrera 39 D y la carrera 42 A; y desde la calle 22 D entre la carrera 42 A y la carrera 41.</t>
    </r>
  </si>
  <si>
    <r>
      <rPr>
        <b/>
        <sz val="12.5"/>
        <color theme="1"/>
        <rFont val="Calibri"/>
        <family val="2"/>
      </rPr>
      <t xml:space="preserve">Municipio de Bello: </t>
    </r>
    <r>
      <rPr>
        <sz val="12.5"/>
        <color theme="1"/>
        <rFont val="Calibri"/>
        <family val="2"/>
      </rPr>
      <t xml:space="preserve">desde la carrera 59 BB hasta la carrera 60 entre la calle 40 y la calle 39; desde la calle 39 hasta la calle 37 entre la carrera 59 CC y la carrera 59; desde la calle 36 hasta la calle 37 entre la carrera 58b y la carrera 59f; desde la carrera 59e hasta la carrera 61b entre la calle 23b y la calle 36a; y desde la calle 25 hasta la calle 21a entre la carrera 61aa y la carrera 62.
</t>
    </r>
    <r>
      <rPr>
        <b/>
        <sz val="12.5"/>
        <color theme="1"/>
        <rFont val="Calibri"/>
        <family val="2"/>
      </rPr>
      <t>Distrito de Medellín:</t>
    </r>
    <r>
      <rPr>
        <sz val="12.5"/>
        <color theme="1"/>
        <rFont val="Calibri"/>
        <family val="2"/>
      </rPr>
      <t xml:space="preserve"> desde la calle 114 hasta la calle 110 entre la carrera 76 y la carrera 76d; y desde la calle 107a hasta la calle 110 entre la carrera 75 y la carrera 76.</t>
    </r>
  </si>
  <si>
    <t>Municipio de Girardota</t>
  </si>
  <si>
    <r>
      <rPr>
        <b/>
        <sz val="12.5"/>
        <color theme="1"/>
        <rFont val="Calibri"/>
        <family val="2"/>
      </rPr>
      <t xml:space="preserve">Distrito de Medellín: </t>
    </r>
    <r>
      <rPr>
        <sz val="12.5"/>
        <color theme="1"/>
        <rFont val="Calibri"/>
        <family val="2"/>
      </rPr>
      <t>Desde la calle 84 A hasta la calle 84 C entre la carrera 31 A y la carrera 31 B; desde la calle 84 C hasta la calle 86 entre la carrera 31 y la carrera 31 AA; desde la calle 86 hasta la calle 86 AB entre la carrera 30 y la carrera 31 AA; desde la calle 86 AB hasta la calle 89 entre la carrera 31 y la carrera 33; desde la calle 89 hasta la calle 89 A entre la carrera 31 y la carrera 34; desde la calle 89 A hasta la calle 91 entre la carrera 31 y la carrera 33; desde la calle 91 hasta la calle 91 A entre la carrera 31 B y la carrera 34; desde la calle 91 A hasta la calle 93 A entre la carrera 31 B y la carrera 32; desde la calle 93 A hasta la calle 100 B entre la carrera 30 y la carrera 37; desde la calle 100 B hasta la calle 102 entre la carrera 28 y la carrera 37; desde la calle 102 hasta la calle 107 B entre la carrera 28 y la carrera 37 A; desde la calle 107 B hasta la calle 110 entre la carrera 28 y la carrera 32 A; desde la calle 110 hasta la calle 112 entre la carrera 28 y la carrera 33; y desde la calle 112 hasta la calle 121 entre la carrera 28 E y la carrera 30.</t>
    </r>
  </si>
  <si>
    <r>
      <rPr>
        <b/>
        <sz val="12.5"/>
        <color theme="1"/>
        <rFont val="Calibri"/>
        <family val="2"/>
      </rPr>
      <t xml:space="preserve">Distrito de Medellín: </t>
    </r>
    <r>
      <rPr>
        <sz val="12.5"/>
        <color theme="1"/>
        <rFont val="Calibri"/>
        <family val="2"/>
      </rPr>
      <t>desde la calle 63 hasta la calle 66 entre la carrera 34 y la carrera 45 C; desde la calle 66 hasta la calle 66 E entre la carrera 38 y la carrera 43; desde la calle 67 hasta la calle 72 entre la carrera 38 y la carrera 44 A; desde la calle 76 hasta la calle 78 entre la carrera 41 y la carrera 44 A; desde la calle 78 hasta la calle 85 entre la carrera 41 y la carrera 42 A; y desde la calle 85 hasta la calle 87 entre la carrera 42 y la carrera 44.</t>
    </r>
  </si>
  <si>
    <r>
      <rPr>
        <b/>
        <sz val="12.5"/>
        <color theme="1"/>
        <rFont val="Calibri"/>
        <family val="2"/>
      </rPr>
      <t xml:space="preserve">Municipio de Bello: </t>
    </r>
    <r>
      <rPr>
        <sz val="12.5"/>
        <color theme="1"/>
        <rFont val="Calibri"/>
        <family val="2"/>
      </rPr>
      <t>desde la calle 81 C hasta la calle 84 B entre la carrera 66 B y la carrera 67 C.</t>
    </r>
  </si>
  <si>
    <r>
      <rPr>
        <b/>
        <sz val="12.5"/>
        <color theme="1"/>
        <rFont val="Calibri"/>
        <family val="2"/>
      </rPr>
      <t>Municipio de Bello:</t>
    </r>
    <r>
      <rPr>
        <sz val="12.5"/>
        <color theme="1"/>
        <rFont val="Calibri"/>
        <family val="2"/>
      </rPr>
      <t xml:space="preserve"> de la carrera 68 hasta la carrera 68E entre la calle 59A y la calle 59D; de la calle 67 hasta la calle 65 entre la carrera 66 y la carrera 68C; de la carrera 63B hasta la carrera 65 entre la calle 62 y la calle 70; de la calle 69B hasta la calle 77 entre la carrera 62B y la carrera 66; de la calle 77 hasta la calle 81 entre la carrera 63A y la carrera 66; y de la calle 80 hasta la calle 81C entre la carrera 65A y zona rural El Pinal.</t>
    </r>
  </si>
  <si>
    <r>
      <rPr>
        <b/>
        <sz val="12.5"/>
        <color theme="1"/>
        <rFont val="Calibri"/>
        <family val="2"/>
      </rPr>
      <t>Municipio de Bello:</t>
    </r>
    <r>
      <rPr>
        <sz val="12.5"/>
        <color theme="1"/>
        <rFont val="Calibri"/>
        <family val="2"/>
      </rPr>
      <t xml:space="preserve"> Altavista (Bello), El Carmelo, Espíritu Santo, Hato Viejo, Nazareth, El Porvenir y El Rosario.</t>
    </r>
  </si>
  <si>
    <r>
      <rPr>
        <b/>
        <sz val="12.5"/>
        <color theme="1"/>
        <rFont val="Calibri"/>
        <family val="2"/>
      </rPr>
      <t>Municipio Girardota:</t>
    </r>
    <r>
      <rPr>
        <sz val="12.5"/>
        <color theme="1"/>
        <rFont val="Calibri"/>
        <family val="2"/>
      </rPr>
      <t xml:space="preserve"> La Ceiba, Centro, El Llano, El Paraíso, El Salado, La Ferrería, La Florida, Girardota La Nueva, Guaduales, Guayacanes, Juan XXIII, Montecarlo, Naranjal, Nuevo Horizonte, Santa Ana, San José y Aurelio Mejía.</t>
    </r>
  </si>
  <si>
    <r>
      <rPr>
        <b/>
        <sz val="12.5"/>
        <color theme="1"/>
        <rFont val="Calibri"/>
        <family val="2"/>
      </rPr>
      <t>Municipio de Copacabana:</t>
    </r>
    <r>
      <rPr>
        <sz val="12.5"/>
        <color theme="1"/>
        <rFont val="Calibri"/>
        <family val="2"/>
      </rPr>
      <t xml:space="preserve"> El Noral y Zarzal Curazao.</t>
    </r>
  </si>
  <si>
    <r>
      <rPr>
        <b/>
        <sz val="12.5"/>
        <color theme="1"/>
        <rFont val="Calibri"/>
        <family val="2"/>
      </rPr>
      <t xml:space="preserve">Municipio de Girardota: </t>
    </r>
    <r>
      <rPr>
        <sz val="12.5"/>
        <color theme="1"/>
        <rFont val="Calibri"/>
        <family val="2"/>
      </rPr>
      <t>El Barro, El Totumo, Las Cuchillas y Manga Arriba.</t>
    </r>
  </si>
  <si>
    <r>
      <rPr>
        <b/>
        <sz val="12.5"/>
        <color theme="1"/>
        <rFont val="Calibri"/>
        <family val="2"/>
      </rPr>
      <t xml:space="preserve">Distrito de Medellín: </t>
    </r>
    <r>
      <rPr>
        <sz val="12.5"/>
        <color theme="1"/>
        <rFont val="Calibri"/>
        <family val="2"/>
      </rPr>
      <t xml:space="preserve">Aures No. 2, Picacho, Doce de Octubre No. 1, El Progreso No. 2, Mirador del Doce, Doce de Octubre No. 2 y Picachito.
</t>
    </r>
    <r>
      <rPr>
        <b/>
        <sz val="12.5"/>
        <color theme="1"/>
        <rFont val="Calibri"/>
        <family val="2"/>
      </rPr>
      <t xml:space="preserve">
Municipio de Bello: </t>
    </r>
    <r>
      <rPr>
        <sz val="12.5"/>
        <color theme="1"/>
        <rFont val="Calibri"/>
        <family val="2"/>
      </rPr>
      <t>París.</t>
    </r>
  </si>
  <si>
    <r>
      <rPr>
        <b/>
        <sz val="12.5"/>
        <color theme="1"/>
        <rFont val="Calibri"/>
        <family val="2"/>
      </rPr>
      <t xml:space="preserve">Municipio de Copacabana: </t>
    </r>
    <r>
      <rPr>
        <sz val="12.5"/>
        <color theme="1"/>
        <rFont val="Calibri"/>
        <family val="2"/>
      </rPr>
      <t>La Misericordia, Remanso, Pedregal, Villa Nueva, La Asunción, Simón Bolívar, Tobón Quintero, La Azulita, Las Vegas, El Recreo, El Obrero, Miraflores, Cristo Rey, Fátima, La Pedrera, El Majón, El Tablazo, La María y San Juan.</t>
    </r>
  </si>
  <si>
    <r>
      <t xml:space="preserve">Distrito de Medellín: </t>
    </r>
    <r>
      <rPr>
        <sz val="12.5"/>
        <color theme="1"/>
        <rFont val="Calibri"/>
        <family val="2"/>
      </rPr>
      <t>Toscana, Oleoducto, Francisco Antonio Zea, Castilla, Girardot, Plaza de Ferias, Héctor Abad Gómez, Belalcázar, Tricentenario, Las Brisas, Boyacá, Florencia y  Tejelo.</t>
    </r>
    <r>
      <rPr>
        <b/>
        <sz val="12.5"/>
        <color theme="1"/>
        <rFont val="Calibri"/>
        <family val="2"/>
      </rPr>
      <t xml:space="preserve">
Municipio de Bello: </t>
    </r>
    <r>
      <rPr>
        <sz val="12.5"/>
        <color theme="1"/>
        <rFont val="Calibri"/>
        <family val="2"/>
      </rPr>
      <t>La Cabañita, Zona Industrial 1, San José Obrero, Gran Avenida, La Cabaña, La Florida, La Madera, Zona Industrial 2, Villa de Occidente, El Carmelo, El Porvenir, Altavista, El Rosario, Santana, Serramonte, Espíritu Santo y Nazareth.</t>
    </r>
  </si>
  <si>
    <r>
      <rPr>
        <b/>
        <sz val="12.5"/>
        <color theme="1"/>
        <rFont val="Calibri"/>
        <family val="2"/>
      </rPr>
      <t xml:space="preserve">Distrito de Medellín: </t>
    </r>
    <r>
      <rPr>
        <sz val="12.5"/>
        <color theme="1"/>
        <rFont val="Calibri"/>
        <family val="2"/>
      </rPr>
      <t>Campo Valdés No. 1, Campo Valdés No. 2, Manrique Central No. 1, La Piñuela, Las Esmeraldas, Manrique Central No. 2, El Pomar, La Salle y Las Granjas.</t>
    </r>
  </si>
  <si>
    <r>
      <rPr>
        <b/>
        <sz val="12.5"/>
        <color theme="1"/>
        <rFont val="Calibri"/>
        <family val="2"/>
      </rPr>
      <t>Distrito de Medellín:</t>
    </r>
    <r>
      <rPr>
        <sz val="12.5"/>
        <color theme="1"/>
        <rFont val="Calibri"/>
        <family val="2"/>
      </rPr>
      <t xml:space="preserve">  San Isidro, La Rosa, Santa Cruz, Berlín, Aranjuez, La Piñuela, La Salle, Villa Guadalupe y Las Esmeraldas.</t>
    </r>
  </si>
  <si>
    <r>
      <rPr>
        <b/>
        <sz val="12.5"/>
        <color theme="1"/>
        <rFont val="Calibri"/>
        <family val="2"/>
      </rPr>
      <t xml:space="preserve">Municipio de Bello: </t>
    </r>
    <r>
      <rPr>
        <sz val="12.5"/>
        <color theme="1"/>
        <rFont val="Calibri"/>
        <family val="2"/>
      </rPr>
      <t>Zona Industrial 3, Panamericano, Ciudad Niquía, La Ciudadela del Norte, Las Granjas, Zona Industrial 2, Centro, Prado, Zona Industrial 1, La Estación, Manchester, Rincón Santo, San José Obrero, Santana, Congolo, Andalucía, El Rosario, Pérez, Suárez, Salento, Central, Puerto Bello, El Mirador, Pachelly, Los Alpes, El Ducado, La Aldea, Altos de Niquía, Espíritu Santo, Playa Rica, El Carmelo, Marco Tulio Henao, Urapanes, Niquía Bifamiliar, El Trapiche, La Selva, El Cairo, Buenos Aires, El Paraíso, La Milagrosa, Briseñito, El Porvenir, La Mesa, AltaVista y Nazareth</t>
    </r>
  </si>
  <si>
    <r>
      <rPr>
        <b/>
        <sz val="12.5"/>
        <color theme="1"/>
        <rFont val="Calibri"/>
        <family val="2"/>
      </rPr>
      <t>Municipio de Bello:</t>
    </r>
    <r>
      <rPr>
        <sz val="12.5"/>
        <color theme="1"/>
        <rFont val="Calibri"/>
        <family val="2"/>
      </rPr>
      <t xml:space="preserve"> El Mirador, Pachelly, Los Alpes, Altos de Niquía, Quitasol, Hermosa Provincia, Ciudad Niquía, Niquía Bifamiliar, El Ducado, La Aldea y Playa Rica.</t>
    </r>
  </si>
  <si>
    <r>
      <rPr>
        <b/>
        <sz val="12.5"/>
        <color theme="1"/>
        <rFont val="Calibri"/>
        <family val="2"/>
      </rPr>
      <t>Municipio de Bello:</t>
    </r>
    <r>
      <rPr>
        <sz val="12.5"/>
        <color theme="1"/>
        <rFont val="Calibri"/>
        <family val="2"/>
      </rPr>
      <t xml:space="preserve"> Zona Industrial 3.
</t>
    </r>
    <r>
      <rPr>
        <b/>
        <sz val="12.5"/>
        <color theme="1"/>
        <rFont val="Calibri"/>
        <family val="2"/>
      </rPr>
      <t>Municipio de Copacabana:</t>
    </r>
    <r>
      <rPr>
        <sz val="12.5"/>
        <color theme="1"/>
        <rFont val="Calibri"/>
        <family val="2"/>
      </rPr>
      <t xml:space="preserve"> vereda La Beta.</t>
    </r>
  </si>
  <si>
    <r>
      <rPr>
        <b/>
        <sz val="12.5"/>
        <color theme="1"/>
        <rFont val="Calibri"/>
        <family val="2"/>
      </rPr>
      <t>Municipio de Bello:</t>
    </r>
    <r>
      <rPr>
        <sz val="12.5"/>
        <color theme="1"/>
        <rFont val="Calibri"/>
        <family val="2"/>
      </rPr>
      <t xml:space="preserve"> Epifanio Mejía, Machado, Urb. Cinco Estrellas, La Camila, Fontidueño, Alcalá, Las Vegas y La Gabriela.
</t>
    </r>
    <r>
      <rPr>
        <b/>
        <sz val="12.5"/>
        <color theme="1"/>
        <rFont val="Calibri"/>
        <family val="2"/>
      </rPr>
      <t>Municipio de Copacabana:</t>
    </r>
    <r>
      <rPr>
        <sz val="12.5"/>
        <color theme="1"/>
        <rFont val="Calibri"/>
        <family val="2"/>
      </rPr>
      <t xml:space="preserve"> Fontidueño y Machado.</t>
    </r>
  </si>
  <si>
    <r>
      <rPr>
        <b/>
        <sz val="12.5"/>
        <color theme="1"/>
        <rFont val="Calibri"/>
        <family val="2"/>
      </rPr>
      <t xml:space="preserve">Distrito de Medellín: </t>
    </r>
    <r>
      <rPr>
        <sz val="12.5"/>
        <color theme="1"/>
        <rFont val="Calibri"/>
        <family val="2"/>
      </rPr>
      <t xml:space="preserve">Santo Domingo Savio No. 1, Granizal, Moscú No. 2, Popular, Campo Valdés No. 2, La Salle, Las Granjas, San Pablo, Santa Inés, Villa Guadalupe, Moscú No. 1 y Villa del Socorro.
</t>
    </r>
    <r>
      <rPr>
        <b/>
        <sz val="12.5"/>
        <color theme="1"/>
        <rFont val="Calibri"/>
        <family val="2"/>
      </rPr>
      <t>Municipio de Bello:</t>
    </r>
    <r>
      <rPr>
        <sz val="12.5"/>
        <color theme="1"/>
        <rFont val="Calibri"/>
        <family val="2"/>
      </rPr>
      <t xml:space="preserve"> Santa Rita.</t>
    </r>
  </si>
  <si>
    <r>
      <rPr>
        <b/>
        <sz val="12.5"/>
        <color theme="1"/>
        <rFont val="Calibri"/>
        <family val="2"/>
      </rPr>
      <t>Municipio Bello:</t>
    </r>
    <r>
      <rPr>
        <sz val="12.5"/>
        <color theme="1"/>
        <rFont val="Calibri"/>
        <family val="2"/>
      </rPr>
      <t xml:space="preserve"> Zona Industrial 3, Jardines de la Fe, Altos de Niquía, Guasimalito, Hermosa Provincia, Ciudad Niquía, La Navarra, La Ciudadela del Norte y Montañita Arriba.</t>
    </r>
  </si>
  <si>
    <r>
      <rPr>
        <b/>
        <sz val="12.5"/>
        <color theme="1"/>
        <rFont val="Calibri"/>
        <family val="2"/>
      </rPr>
      <t xml:space="preserve">Distrito de Medellín:  </t>
    </r>
    <r>
      <rPr>
        <sz val="12.5"/>
        <color theme="1"/>
        <rFont val="Calibri"/>
        <family val="2"/>
      </rPr>
      <t xml:space="preserve">El Triunfo (San Cristóbal), El Progreso No. 2, Mirador del Doce, Picachito y Picacho
</t>
    </r>
    <r>
      <rPr>
        <b/>
        <sz val="12.5"/>
        <color theme="1"/>
        <rFont val="Calibri"/>
        <family val="2"/>
      </rPr>
      <t xml:space="preserve">Municipio de Bello: </t>
    </r>
    <r>
      <rPr>
        <sz val="12.5"/>
        <color theme="1"/>
        <rFont val="Calibri"/>
        <family val="2"/>
      </rPr>
      <t>París.</t>
    </r>
  </si>
  <si>
    <r>
      <rPr>
        <b/>
        <sz val="12.5"/>
        <color theme="1"/>
        <rFont val="Calibri"/>
        <family val="2"/>
      </rPr>
      <t>Distrito Medellín:</t>
    </r>
    <r>
      <rPr>
        <sz val="12.5"/>
        <color theme="1"/>
        <rFont val="Calibri"/>
        <family val="2"/>
      </rPr>
      <t xml:space="preserve"> Kennedy, Alfonso López, Tejelo, Florencia, Pedregal, Girardot, San Martín de Porres, Castilla, La Esperanza, Francisco Antonio Zea, Boyacá y Las Brisas
</t>
    </r>
    <r>
      <rPr>
        <b/>
        <sz val="12.5"/>
        <color theme="1"/>
        <rFont val="Calibri"/>
        <family val="2"/>
      </rPr>
      <t>Municipio Bello:</t>
    </r>
    <r>
      <rPr>
        <sz val="12.5"/>
        <color theme="1"/>
        <rFont val="Calibri"/>
        <family val="2"/>
      </rPr>
      <t xml:space="preserve"> Barrio Nuevo, La Cabañita, Villa de Occidente, Gran Avenida, La Cabaña, La Florida y Montañita Abajo.
</t>
    </r>
  </si>
  <si>
    <r>
      <rPr>
        <b/>
        <sz val="12.5"/>
        <color theme="1"/>
        <rFont val="Calibri"/>
        <family val="2"/>
      </rPr>
      <t>Municipio Bello:</t>
    </r>
    <r>
      <rPr>
        <sz val="12.5"/>
        <color theme="1"/>
        <rFont val="Calibri"/>
        <family val="2"/>
      </rPr>
      <t xml:space="preserve"> Bellavista,  Pachelly,  San Gabriel, Playa Rica, Primavera, Urapanes, San Martin y Villa Del Sol.</t>
    </r>
  </si>
  <si>
    <r>
      <rPr>
        <b/>
        <sz val="12.5"/>
        <color theme="1"/>
        <rFont val="Calibri"/>
        <family val="2"/>
      </rPr>
      <t>Municipio Bello:</t>
    </r>
    <r>
      <rPr>
        <sz val="12.5"/>
        <color theme="1"/>
        <rFont val="Calibri"/>
        <family val="2"/>
      </rPr>
      <t xml:space="preserve"> Tierradentro.</t>
    </r>
  </si>
  <si>
    <r>
      <rPr>
        <b/>
        <sz val="12.5"/>
        <color theme="1"/>
        <rFont val="Calibri"/>
        <family val="2"/>
      </rPr>
      <t>Distrito de Medellín:</t>
    </r>
    <r>
      <rPr>
        <sz val="12.5"/>
        <color theme="1"/>
        <rFont val="Calibri"/>
        <family val="2"/>
      </rPr>
      <t xml:space="preserve"> Brasilia, San Isidro, Palermo, La Rosa, Miranda, Aranjuez, Bermejal - Los Álamos, La Piñuela y Moravia</t>
    </r>
  </si>
  <si>
    <r>
      <rPr>
        <b/>
        <sz val="12.5"/>
        <color theme="1"/>
        <rFont val="Calibri"/>
        <family val="2"/>
      </rPr>
      <t>Distrito de Medellín:</t>
    </r>
    <r>
      <rPr>
        <sz val="12.5"/>
        <color theme="1"/>
        <rFont val="Calibri"/>
        <family val="2"/>
      </rPr>
      <t xml:space="preserve"> Doce de Octubre No. 1, Santander, Pedregal, Doce de Octubre No. 2, San Martín de Porres, La Esperanza, Kennedy y Picacho,
</t>
    </r>
    <r>
      <rPr>
        <b/>
        <sz val="12.5"/>
        <color theme="1"/>
        <rFont val="Calibri"/>
        <family val="2"/>
      </rPr>
      <t xml:space="preserve">Municipio de Bello: </t>
    </r>
    <r>
      <rPr>
        <sz val="12.5"/>
        <color theme="1"/>
        <rFont val="Calibri"/>
        <family val="2"/>
      </rPr>
      <t>París y Maruchenga.</t>
    </r>
  </si>
  <si>
    <r>
      <rPr>
        <b/>
        <sz val="12.5"/>
        <color theme="1"/>
        <rFont val="Calibri"/>
        <family val="2"/>
      </rPr>
      <t xml:space="preserve">Distrito de Medellín: </t>
    </r>
    <r>
      <rPr>
        <sz val="12.5"/>
        <color theme="1"/>
        <rFont val="Calibri"/>
        <family val="2"/>
      </rPr>
      <t xml:space="preserve">Moscú No. 2, Moscú No. 1, La Salle, Villa Guadalupe, Popular, Villa del Socorro, La Isla, La Francia, Andalucía, La Rosa, Santa Cruz, Playón de los Comuneros, La Frontera, Pablo VI, Alpes del Norte
</t>
    </r>
    <r>
      <rPr>
        <b/>
        <sz val="12.5"/>
        <color theme="1"/>
        <rFont val="Calibri"/>
        <family val="2"/>
      </rPr>
      <t>Municipio de Bello:</t>
    </r>
    <r>
      <rPr>
        <sz val="12.5"/>
        <color theme="1"/>
        <rFont val="Calibri"/>
        <family val="2"/>
      </rPr>
      <t xml:space="preserve"> Zamora y Santa Rita.</t>
    </r>
  </si>
  <si>
    <r>
      <rPr>
        <b/>
        <sz val="12.5"/>
        <color theme="1"/>
        <rFont val="Calibri"/>
        <family val="2"/>
      </rPr>
      <t xml:space="preserve">Municipio de Bello: </t>
    </r>
    <r>
      <rPr>
        <sz val="12.5"/>
        <color theme="1"/>
        <rFont val="Calibri"/>
        <family val="2"/>
      </rPr>
      <t xml:space="preserve">Barrio Nuevo, Serramonte, Maruchenga y Villa De Occidente.
</t>
    </r>
    <r>
      <rPr>
        <b/>
        <sz val="12.5"/>
        <color theme="1"/>
        <rFont val="Calibri"/>
        <family val="2"/>
      </rPr>
      <t xml:space="preserve">Distrito de Medellín: </t>
    </r>
    <r>
      <rPr>
        <sz val="12.5"/>
        <color theme="1"/>
        <rFont val="Calibri"/>
        <family val="2"/>
      </rPr>
      <t>Santander, Tejelo y Florencia.</t>
    </r>
  </si>
  <si>
    <r>
      <rPr>
        <b/>
        <sz val="12.5"/>
        <color theme="1"/>
        <rFont val="Calibri"/>
        <family val="2"/>
      </rPr>
      <t xml:space="preserve">Municipio de Girardota: </t>
    </r>
    <r>
      <rPr>
        <sz val="12.5"/>
        <color theme="1"/>
        <rFont val="Calibri"/>
        <family val="2"/>
      </rPr>
      <t>El Paraíso, Loma De Los Ochoa, Portachuel, San Esteban; San Antonio y San Andrés.</t>
    </r>
  </si>
  <si>
    <r>
      <rPr>
        <b/>
        <sz val="12.5"/>
        <color theme="1"/>
        <rFont val="Calibri"/>
        <family val="2"/>
      </rPr>
      <t xml:space="preserve">Distrito de Medellín: </t>
    </r>
    <r>
      <rPr>
        <sz val="12.5"/>
        <color theme="1"/>
        <rFont val="Calibri"/>
        <family val="2"/>
      </rPr>
      <t>Santo Domingo Savio No. 1, Granizal, Moscú No. 2, La Salle, San Pablo, El Compromiso, La Esperanza No. 2, San José La Cima No. 1 S.E., San José La Cima No. 2 S.E., Las Granjas, Oriente, Popular, Santo Domingo Savio No. 2, Carpinelo, La Avanzada y Aldea Pablo VI.</t>
    </r>
  </si>
  <si>
    <r>
      <rPr>
        <b/>
        <sz val="12.5"/>
        <color theme="1"/>
        <rFont val="Calibri"/>
        <family val="2"/>
      </rPr>
      <t xml:space="preserve">Distrito Medellín: </t>
    </r>
    <r>
      <rPr>
        <sz val="12.5"/>
        <color theme="1"/>
        <rFont val="Calibri"/>
        <family val="2"/>
      </rPr>
      <t xml:space="preserve"> Villa Hermosa; San Miguel; La Ladera; Manrique Oriental; La Mansión; Batallón Girardot; Manrique Central No. 2; El Pomar; Campo Valdes No. 2; Las Granjas; El Raizal; Santa Inés y Manrique Central No. 1.</t>
    </r>
  </si>
  <si>
    <r>
      <rPr>
        <b/>
        <sz val="12.5"/>
        <color theme="1"/>
        <rFont val="Calibri"/>
        <family val="2"/>
      </rPr>
      <t xml:space="preserve">Distrito de Medellín: </t>
    </r>
    <r>
      <rPr>
        <sz val="12.5"/>
        <color theme="1"/>
        <rFont val="Calibri"/>
        <family val="2"/>
      </rPr>
      <t>desde la calle 77 hasta la calle 86 entre la carrera 49 y la carrera 52; desde la calle 77 hasta la calle 91 entre la carrera 52 B y la carrera 62; desde la calle 85 hasta la calle 91 entre la carrera 49 y la carrera 52; desde la calle 91 hasta la calle 96 entre la carrera 50 A y la carrera 54; y desde la calle 96 hasta la calle 97 A entre la carrera 50 B y la carrera 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</si>
</sst>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name val="Calibri"/>
      <family val="2"/>
    </font>
    <font>
      <b/>
      <sz val="11"/>
      <name val="Calibri"/>
      <family val="2"/>
    </font>
    <font>
      <sz val="11"/>
      <name val="Aptos Narrow"/>
      <family val="2"/>
      <scheme val="minor"/>
    </font>
    <font>
      <sz val="11"/>
      <color theme="1"/>
      <name val="Calibri"/>
      <family val="2"/>
    </font>
    <font>
      <sz val="11"/>
      <color rgb="FFFF0000"/>
      <name val="Aptos Narrow"/>
      <family val="2"/>
      <scheme val="minor"/>
    </font>
    <font>
      <sz val="11"/>
      <color rgb="FF00B050"/>
      <name val="Aptos Narrow"/>
      <family val="2"/>
      <scheme val="minor"/>
    </font>
    <font>
      <sz val="11"/>
      <color rgb="FF7030A0"/>
      <name val="Aptos Narrow"/>
      <family val="2"/>
      <scheme val="minor"/>
    </font>
    <font>
      <b/>
      <sz val="14"/>
      <color theme="1"/>
      <name val="Arial Rounded MT Bold"/>
      <family val="2"/>
    </font>
    <font>
      <b/>
      <sz val="12"/>
      <color theme="0"/>
      <name val="Arial Rounded MT Bold"/>
      <family val="2"/>
    </font>
    <font>
      <sz val="12.5"/>
      <name val="Calibri"/>
      <family val="2"/>
    </font>
    <font>
      <sz val="12.5"/>
      <color theme="1"/>
      <name val="Calibri"/>
      <family val="2"/>
    </font>
    <font>
      <b/>
      <sz val="12.5"/>
      <color theme="1"/>
      <name val="Calibri"/>
      <family val="2"/>
    </font>
    <font>
      <b/>
      <sz val="12.5"/>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009024"/>
        <bgColor indexed="64"/>
      </patternFill>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0" fontId="3" fillId="0" borderId="0"/>
  </cellStyleXfs>
  <cellXfs count="55">
    <xf numFmtId="0" fontId="0" fillId="0" borderId="0" xfId="0"/>
    <xf numFmtId="3" fontId="4" fillId="0" borderId="1" xfId="2" applyNumberFormat="1" applyFont="1" applyBorder="1"/>
    <xf numFmtId="0" fontId="0" fillId="0" borderId="1" xfId="0" applyBorder="1"/>
    <xf numFmtId="164" fontId="4" fillId="0" borderId="1" xfId="1" applyNumberFormat="1" applyFont="1" applyBorder="1"/>
    <xf numFmtId="164" fontId="0" fillId="0" borderId="1" xfId="1" applyNumberFormat="1" applyFont="1" applyBorder="1"/>
    <xf numFmtId="0" fontId="0" fillId="0" borderId="2" xfId="0" applyBorder="1"/>
    <xf numFmtId="0" fontId="0" fillId="0" borderId="3" xfId="0" applyBorder="1"/>
    <xf numFmtId="164" fontId="0" fillId="0" borderId="4" xfId="0" applyNumberFormat="1" applyBorder="1"/>
    <xf numFmtId="0" fontId="6" fillId="0" borderId="1" xfId="0" applyFont="1" applyBorder="1"/>
    <xf numFmtId="0" fontId="7" fillId="0" borderId="1" xfId="2" applyFont="1" applyBorder="1"/>
    <xf numFmtId="164" fontId="0" fillId="0" borderId="0" xfId="0" applyNumberFormat="1"/>
    <xf numFmtId="0" fontId="4" fillId="0" borderId="1" xfId="2" applyFont="1" applyBorder="1"/>
    <xf numFmtId="0" fontId="9" fillId="0" borderId="0" xfId="0" applyFont="1"/>
    <xf numFmtId="0" fontId="8" fillId="0" borderId="0" xfId="0" applyFont="1"/>
    <xf numFmtId="0" fontId="10" fillId="0" borderId="0" xfId="0" applyFont="1"/>
    <xf numFmtId="164" fontId="10" fillId="0" borderId="0" xfId="0" applyNumberFormat="1" applyFont="1"/>
    <xf numFmtId="164" fontId="0" fillId="0" borderId="0" xfId="1" applyNumberFormat="1" applyFont="1"/>
    <xf numFmtId="164" fontId="0" fillId="0" borderId="4" xfId="1" applyNumberFormat="1" applyFont="1" applyBorder="1" applyAlignment="1"/>
    <xf numFmtId="1" fontId="0" fillId="0" borderId="4" xfId="0" applyNumberFormat="1" applyBorder="1"/>
    <xf numFmtId="1" fontId="4" fillId="0" borderId="1" xfId="2" applyNumberFormat="1" applyFont="1" applyBorder="1" applyAlignment="1">
      <alignment horizontal="center" vertical="center"/>
    </xf>
    <xf numFmtId="22" fontId="6" fillId="0" borderId="1" xfId="0" applyNumberFormat="1" applyFont="1" applyBorder="1" applyAlignment="1">
      <alignment wrapText="1"/>
    </xf>
    <xf numFmtId="164" fontId="6" fillId="0" borderId="1" xfId="1" applyNumberFormat="1" applyFont="1" applyBorder="1"/>
    <xf numFmtId="22" fontId="6" fillId="0" borderId="1" xfId="0" applyNumberFormat="1" applyFont="1" applyBorder="1"/>
    <xf numFmtId="20" fontId="4" fillId="0" borderId="5" xfId="2" applyNumberFormat="1" applyFont="1" applyBorder="1" applyAlignment="1">
      <alignment horizontal="center" vertical="center"/>
    </xf>
    <xf numFmtId="20" fontId="4" fillId="0" borderId="6" xfId="2" applyNumberFormat="1" applyFont="1" applyBorder="1" applyAlignment="1">
      <alignment horizontal="center" vertical="center"/>
    </xf>
    <xf numFmtId="20" fontId="4" fillId="0" borderId="7" xfId="2" applyNumberFormat="1" applyFont="1" applyBorder="1" applyAlignment="1">
      <alignment horizontal="center" vertical="center"/>
    </xf>
    <xf numFmtId="0" fontId="5" fillId="2" borderId="1" xfId="2" applyFont="1" applyFill="1" applyBorder="1" applyAlignment="1">
      <alignment horizontal="center" vertical="center"/>
    </xf>
    <xf numFmtId="0" fontId="2" fillId="2" borderId="1" xfId="0" applyFont="1" applyFill="1" applyBorder="1" applyAlignment="1">
      <alignment horizontal="center" vertical="center"/>
    </xf>
    <xf numFmtId="1" fontId="4" fillId="0" borderId="5" xfId="2" applyNumberFormat="1" applyFont="1" applyBorder="1" applyAlignment="1">
      <alignment horizontal="center" vertical="center"/>
    </xf>
    <xf numFmtId="1" fontId="4" fillId="0" borderId="6" xfId="2" applyNumberFormat="1" applyFont="1" applyBorder="1" applyAlignment="1">
      <alignment horizontal="center" vertical="center"/>
    </xf>
    <xf numFmtId="1" fontId="4" fillId="0" borderId="7" xfId="2" applyNumberFormat="1" applyFont="1" applyBorder="1" applyAlignment="1">
      <alignment horizontal="center" vertical="center"/>
    </xf>
    <xf numFmtId="0" fontId="5" fillId="2" borderId="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11" fillId="4" borderId="0" xfId="0" applyFont="1" applyFill="1" applyAlignment="1">
      <alignment horizontal="left" vertical="center"/>
    </xf>
    <xf numFmtId="0" fontId="11" fillId="4" borderId="8" xfId="0" applyFont="1" applyFill="1" applyBorder="1" applyAlignment="1">
      <alignment horizontal="left" vertical="center"/>
    </xf>
    <xf numFmtId="0" fontId="12" fillId="3" borderId="1" xfId="2" applyFont="1" applyFill="1" applyBorder="1" applyAlignment="1">
      <alignment horizontal="center" vertical="center"/>
    </xf>
    <xf numFmtId="22" fontId="13" fillId="0" borderId="1" xfId="0" applyNumberFormat="1" applyFont="1" applyBorder="1" applyAlignment="1">
      <alignment horizontal="center" vertical="center" wrapText="1"/>
    </xf>
    <xf numFmtId="22" fontId="14" fillId="0" borderId="1" xfId="0" applyNumberFormat="1" applyFont="1" applyBorder="1" applyAlignment="1">
      <alignment horizontal="center" vertical="center" wrapText="1"/>
    </xf>
    <xf numFmtId="164" fontId="13" fillId="0" borderId="1" xfId="1" applyNumberFormat="1" applyFont="1" applyBorder="1" applyAlignment="1">
      <alignment horizontal="center" vertical="center" wrapText="1"/>
    </xf>
    <xf numFmtId="164" fontId="14" fillId="0" borderId="1" xfId="1"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top" wrapText="1"/>
    </xf>
    <xf numFmtId="0" fontId="14" fillId="0" borderId="1" xfId="0" applyFont="1" applyBorder="1" applyAlignment="1">
      <alignment horizontal="left" wrapText="1"/>
    </xf>
    <xf numFmtId="0" fontId="15" fillId="0" borderId="1" xfId="0" applyFont="1" applyBorder="1" applyAlignment="1">
      <alignment horizontal="left" wrapText="1"/>
    </xf>
    <xf numFmtId="0" fontId="15" fillId="0" borderId="1" xfId="0" applyFont="1" applyBorder="1" applyAlignment="1">
      <alignment horizontal="left" vertical="center" wrapText="1"/>
    </xf>
    <xf numFmtId="0" fontId="14" fillId="0" borderId="1" xfId="0" applyFont="1" applyBorder="1" applyAlignment="1">
      <alignment vertical="top" wrapText="1"/>
    </xf>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2" applyFont="1" applyBorder="1" applyAlignment="1">
      <alignment horizontal="center" vertical="center" wrapText="1"/>
    </xf>
    <xf numFmtId="0" fontId="16" fillId="0" borderId="1" xfId="2" applyFont="1" applyBorder="1" applyAlignment="1">
      <alignment horizontal="center" vertical="center" wrapText="1"/>
    </xf>
    <xf numFmtId="3" fontId="16" fillId="0" borderId="1" xfId="2" applyNumberFormat="1" applyFont="1" applyBorder="1" applyAlignment="1">
      <alignment horizontal="center" vertical="center" wrapText="1"/>
    </xf>
  </cellXfs>
  <cellStyles count="3">
    <cellStyle name="Millares" xfId="1" builtinId="3"/>
    <cellStyle name="Normal" xfId="0" builtinId="0"/>
    <cellStyle name="Normal 2" xfId="2" xr:uid="{384687F8-86B6-4021-BBC9-BC575066AE78}"/>
  </cellStyles>
  <dxfs count="0"/>
  <tableStyles count="0" defaultTableStyle="TableStyleMedium2" defaultPivotStyle="PivotStyleLight16"/>
  <colors>
    <mruColors>
      <color rgb="FF009024"/>
      <color rgb="FFFFC671"/>
      <color rgb="FFE2C5A8"/>
      <color rgb="FFAF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84EE-422D-4DD4-8994-A2F5538DEBB4}">
  <dimension ref="A1:G29"/>
  <sheetViews>
    <sheetView topLeftCell="A16" workbookViewId="0">
      <selection activeCell="C30" sqref="C30"/>
    </sheetView>
  </sheetViews>
  <sheetFormatPr baseColWidth="10" defaultRowHeight="14.5" x14ac:dyDescent="0.35"/>
  <cols>
    <col min="1" max="1" width="17.7265625" customWidth="1"/>
    <col min="2" max="2" width="19.54296875" customWidth="1"/>
    <col min="3" max="3" width="16.7265625" customWidth="1"/>
    <col min="4" max="4" width="36.54296875" customWidth="1"/>
    <col min="7" max="7" width="18.54296875" customWidth="1"/>
  </cols>
  <sheetData>
    <row r="1" spans="1:4" x14ac:dyDescent="0.35">
      <c r="A1" s="26" t="s">
        <v>0</v>
      </c>
      <c r="B1" s="26" t="s">
        <v>1</v>
      </c>
      <c r="C1" s="26" t="s">
        <v>2</v>
      </c>
      <c r="D1" s="26" t="s">
        <v>4</v>
      </c>
    </row>
    <row r="2" spans="1:4" x14ac:dyDescent="0.35">
      <c r="A2" s="26"/>
      <c r="B2" s="26"/>
      <c r="C2" s="26"/>
      <c r="D2" s="26" t="s">
        <v>3</v>
      </c>
    </row>
    <row r="3" spans="1:4" x14ac:dyDescent="0.35">
      <c r="A3" s="8" t="s">
        <v>14</v>
      </c>
      <c r="B3" s="1" t="s">
        <v>18</v>
      </c>
      <c r="C3" s="3">
        <v>22556</v>
      </c>
      <c r="D3" s="23" t="s">
        <v>34</v>
      </c>
    </row>
    <row r="4" spans="1:4" x14ac:dyDescent="0.35">
      <c r="A4" s="8" t="s">
        <v>18</v>
      </c>
      <c r="B4" s="1" t="s">
        <v>18</v>
      </c>
      <c r="C4" s="4">
        <f>56675+27</f>
        <v>56702</v>
      </c>
      <c r="D4" s="24"/>
    </row>
    <row r="5" spans="1:4" x14ac:dyDescent="0.35">
      <c r="A5" s="8" t="s">
        <v>26</v>
      </c>
      <c r="B5" s="2" t="s">
        <v>28</v>
      </c>
      <c r="C5" s="4">
        <v>12958</v>
      </c>
      <c r="D5" s="24"/>
    </row>
    <row r="6" spans="1:4" x14ac:dyDescent="0.35">
      <c r="A6" s="8" t="s">
        <v>23</v>
      </c>
      <c r="B6" s="2" t="s">
        <v>28</v>
      </c>
      <c r="C6" s="4">
        <f>11395+21277</f>
        <v>32672</v>
      </c>
      <c r="D6" s="24"/>
    </row>
    <row r="7" spans="1:4" x14ac:dyDescent="0.35">
      <c r="A7" s="8" t="s">
        <v>6</v>
      </c>
      <c r="B7" s="2" t="s">
        <v>6</v>
      </c>
      <c r="C7" s="4">
        <v>19287</v>
      </c>
      <c r="D7" s="24"/>
    </row>
    <row r="8" spans="1:4" x14ac:dyDescent="0.35">
      <c r="A8" s="8" t="s">
        <v>21</v>
      </c>
      <c r="B8" s="2" t="s">
        <v>18</v>
      </c>
      <c r="C8" s="4">
        <v>13270</v>
      </c>
      <c r="D8" s="24"/>
    </row>
    <row r="9" spans="1:4" x14ac:dyDescent="0.35">
      <c r="A9" s="8" t="s">
        <v>17</v>
      </c>
      <c r="B9" s="2" t="s">
        <v>18</v>
      </c>
      <c r="C9" s="4">
        <v>4786</v>
      </c>
      <c r="D9" s="24"/>
    </row>
    <row r="10" spans="1:4" x14ac:dyDescent="0.35">
      <c r="A10" s="8" t="s">
        <v>11</v>
      </c>
      <c r="B10" s="2" t="s">
        <v>6</v>
      </c>
      <c r="C10" s="4">
        <v>744</v>
      </c>
      <c r="D10" s="24"/>
    </row>
    <row r="11" spans="1:4" x14ac:dyDescent="0.35">
      <c r="A11" s="8" t="s">
        <v>7</v>
      </c>
      <c r="B11" s="2" t="s">
        <v>8</v>
      </c>
      <c r="C11" s="4">
        <v>3875</v>
      </c>
      <c r="D11" s="24"/>
    </row>
    <row r="12" spans="1:4" x14ac:dyDescent="0.35">
      <c r="A12" s="8" t="s">
        <v>9</v>
      </c>
      <c r="B12" s="2"/>
      <c r="C12" s="4"/>
      <c r="D12" s="24"/>
    </row>
    <row r="13" spans="1:4" x14ac:dyDescent="0.35">
      <c r="A13" s="2" t="s">
        <v>8</v>
      </c>
      <c r="B13" s="2" t="s">
        <v>8</v>
      </c>
      <c r="C13" s="4">
        <v>7961</v>
      </c>
      <c r="D13" s="24"/>
    </row>
    <row r="14" spans="1:4" x14ac:dyDescent="0.35">
      <c r="A14" s="2" t="s">
        <v>12</v>
      </c>
      <c r="B14" s="2" t="s">
        <v>29</v>
      </c>
      <c r="C14" s="4">
        <v>1976</v>
      </c>
      <c r="D14" s="24"/>
    </row>
    <row r="15" spans="1:4" x14ac:dyDescent="0.35">
      <c r="A15" s="9" t="s">
        <v>5</v>
      </c>
      <c r="B15" s="2" t="s">
        <v>29</v>
      </c>
      <c r="C15" s="4">
        <v>14126</v>
      </c>
      <c r="D15" s="24"/>
    </row>
    <row r="16" spans="1:4" x14ac:dyDescent="0.35">
      <c r="A16" s="2" t="s">
        <v>13</v>
      </c>
      <c r="B16" s="2" t="s">
        <v>18</v>
      </c>
      <c r="C16" s="4">
        <v>14583</v>
      </c>
      <c r="D16" s="24"/>
    </row>
    <row r="17" spans="1:7" x14ac:dyDescent="0.35">
      <c r="A17" s="2" t="s">
        <v>22</v>
      </c>
      <c r="B17" s="2" t="s">
        <v>18</v>
      </c>
      <c r="C17" s="4">
        <v>7949</v>
      </c>
      <c r="D17" s="24"/>
    </row>
    <row r="18" spans="1:7" x14ac:dyDescent="0.35">
      <c r="A18" s="2" t="s">
        <v>19</v>
      </c>
      <c r="B18" s="2" t="s">
        <v>28</v>
      </c>
      <c r="C18" s="4">
        <v>46946</v>
      </c>
      <c r="D18" s="24"/>
    </row>
    <row r="19" spans="1:7" x14ac:dyDescent="0.35">
      <c r="A19" s="2" t="s">
        <v>20</v>
      </c>
      <c r="B19" s="2" t="s">
        <v>30</v>
      </c>
      <c r="C19" s="4">
        <v>34742</v>
      </c>
      <c r="D19" s="24"/>
    </row>
    <row r="20" spans="1:7" x14ac:dyDescent="0.35">
      <c r="A20" s="2" t="s">
        <v>25</v>
      </c>
      <c r="B20" s="2" t="s">
        <v>28</v>
      </c>
      <c r="C20" s="4">
        <v>26667</v>
      </c>
      <c r="D20" s="24"/>
    </row>
    <row r="21" spans="1:7" x14ac:dyDescent="0.35">
      <c r="A21" s="2" t="s">
        <v>24</v>
      </c>
      <c r="B21" s="2" t="s">
        <v>30</v>
      </c>
      <c r="C21" s="4">
        <v>29526</v>
      </c>
      <c r="D21" s="24"/>
    </row>
    <row r="22" spans="1:7" x14ac:dyDescent="0.35">
      <c r="A22" s="2" t="s">
        <v>31</v>
      </c>
      <c r="B22" s="2" t="s">
        <v>18</v>
      </c>
      <c r="C22" s="4">
        <v>3861</v>
      </c>
      <c r="D22" s="24"/>
    </row>
    <row r="23" spans="1:7" x14ac:dyDescent="0.35">
      <c r="A23" s="2" t="s">
        <v>10</v>
      </c>
      <c r="B23" s="2" t="s">
        <v>8</v>
      </c>
      <c r="C23" s="4">
        <v>454</v>
      </c>
      <c r="D23" s="24"/>
    </row>
    <row r="24" spans="1:7" x14ac:dyDescent="0.35">
      <c r="A24" s="2" t="s">
        <v>32</v>
      </c>
      <c r="B24" s="2" t="s">
        <v>28</v>
      </c>
      <c r="C24" s="4">
        <v>16947</v>
      </c>
      <c r="D24" s="24"/>
    </row>
    <row r="25" spans="1:7" x14ac:dyDescent="0.35">
      <c r="A25" s="2" t="s">
        <v>27</v>
      </c>
      <c r="B25" s="2" t="s">
        <v>28</v>
      </c>
      <c r="C25" s="4">
        <v>18346</v>
      </c>
      <c r="D25" s="24"/>
      <c r="G25" s="10"/>
    </row>
    <row r="26" spans="1:7" x14ac:dyDescent="0.35">
      <c r="A26" s="2" t="s">
        <v>16</v>
      </c>
      <c r="B26" s="2" t="s">
        <v>18</v>
      </c>
      <c r="C26" s="4">
        <v>732</v>
      </c>
      <c r="D26" s="24"/>
    </row>
    <row r="27" spans="1:7" x14ac:dyDescent="0.35">
      <c r="A27" s="2" t="s">
        <v>15</v>
      </c>
      <c r="B27" s="2" t="s">
        <v>18</v>
      </c>
      <c r="C27" s="4">
        <v>10642</v>
      </c>
      <c r="D27" s="25"/>
    </row>
    <row r="29" spans="1:7" x14ac:dyDescent="0.35">
      <c r="A29" s="5" t="s">
        <v>33</v>
      </c>
      <c r="B29" s="6"/>
      <c r="C29" s="7">
        <f>SUM(C3:C27)</f>
        <v>402308</v>
      </c>
    </row>
  </sheetData>
  <sortState xmlns:xlrd2="http://schemas.microsoft.com/office/spreadsheetml/2017/richdata2" ref="A3:A27">
    <sortCondition ref="A3:A27"/>
  </sortState>
  <mergeCells count="5">
    <mergeCell ref="D3:D27"/>
    <mergeCell ref="D1:D2"/>
    <mergeCell ref="A1:A2"/>
    <mergeCell ref="B1:B2"/>
    <mergeCell ref="C1: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D489-BC29-454E-8218-0CB0CEDFFB15}">
  <dimension ref="A1:J34"/>
  <sheetViews>
    <sheetView zoomScale="115" zoomScaleNormal="115" workbookViewId="0">
      <selection activeCell="F22" sqref="F22"/>
    </sheetView>
  </sheetViews>
  <sheetFormatPr baseColWidth="10" defaultRowHeight="14.5" x14ac:dyDescent="0.35"/>
  <cols>
    <col min="1" max="1" width="17.7265625" customWidth="1"/>
    <col min="2" max="2" width="19" customWidth="1"/>
    <col min="3" max="3" width="15.453125" customWidth="1"/>
    <col min="4" max="4" width="18.1796875" customWidth="1"/>
    <col min="5" max="5" width="14.54296875" customWidth="1"/>
    <col min="6" max="6" width="17.1796875" customWidth="1"/>
    <col min="7" max="7" width="17.81640625" customWidth="1"/>
    <col min="10" max="10" width="18.54296875" customWidth="1"/>
  </cols>
  <sheetData>
    <row r="1" spans="1:7" x14ac:dyDescent="0.35">
      <c r="A1" s="26" t="s">
        <v>0</v>
      </c>
      <c r="B1" s="26" t="s">
        <v>1</v>
      </c>
      <c r="C1" s="26" t="s">
        <v>2</v>
      </c>
      <c r="D1" s="31" t="s">
        <v>4</v>
      </c>
      <c r="E1" s="32" t="s">
        <v>37</v>
      </c>
      <c r="F1" s="26" t="s">
        <v>35</v>
      </c>
      <c r="G1" s="27" t="s">
        <v>36</v>
      </c>
    </row>
    <row r="2" spans="1:7" ht="30.75" customHeight="1" x14ac:dyDescent="0.35">
      <c r="A2" s="26"/>
      <c r="B2" s="26"/>
      <c r="C2" s="26"/>
      <c r="D2" s="31" t="s">
        <v>3</v>
      </c>
      <c r="E2" s="33"/>
      <c r="F2" s="26"/>
      <c r="G2" s="27"/>
    </row>
    <row r="3" spans="1:7" s="12" customFormat="1" x14ac:dyDescent="0.35">
      <c r="A3" s="8" t="s">
        <v>14</v>
      </c>
      <c r="B3" s="1" t="s">
        <v>18</v>
      </c>
      <c r="C3" s="3">
        <v>22563</v>
      </c>
      <c r="D3" s="28">
        <f>AVERAGE(E3:E28)</f>
        <v>66.692307692307693</v>
      </c>
      <c r="E3" s="19">
        <v>66</v>
      </c>
      <c r="F3" s="20">
        <v>45940.958333333336</v>
      </c>
      <c r="G3" s="20">
        <v>45943.708333333336</v>
      </c>
    </row>
    <row r="4" spans="1:7" s="12" customFormat="1" x14ac:dyDescent="0.35">
      <c r="A4" s="8" t="s">
        <v>18</v>
      </c>
      <c r="B4" s="1" t="s">
        <v>18</v>
      </c>
      <c r="C4" s="21">
        <v>56789</v>
      </c>
      <c r="D4" s="29"/>
      <c r="E4" s="19">
        <v>69</v>
      </c>
      <c r="F4" s="22">
        <v>45940.916666666664</v>
      </c>
      <c r="G4" s="20">
        <v>45943.75</v>
      </c>
    </row>
    <row r="5" spans="1:7" s="12" customFormat="1" x14ac:dyDescent="0.35">
      <c r="A5" s="8" t="s">
        <v>40</v>
      </c>
      <c r="B5" s="1" t="s">
        <v>28</v>
      </c>
      <c r="C5" s="21">
        <v>11014</v>
      </c>
      <c r="D5" s="29"/>
      <c r="E5" s="19">
        <v>66</v>
      </c>
      <c r="F5" s="22">
        <v>45940.916666666664</v>
      </c>
      <c r="G5" s="20">
        <v>45943.666666666664</v>
      </c>
    </row>
    <row r="6" spans="1:7" s="14" customFormat="1" x14ac:dyDescent="0.35">
      <c r="A6" s="8" t="s">
        <v>26</v>
      </c>
      <c r="B6" s="8" t="s">
        <v>28</v>
      </c>
      <c r="C6" s="21">
        <v>12977</v>
      </c>
      <c r="D6" s="29"/>
      <c r="E6" s="19">
        <v>72</v>
      </c>
      <c r="F6" s="22">
        <v>45940.666666666664</v>
      </c>
      <c r="G6" s="22">
        <v>45943.666666666664</v>
      </c>
    </row>
    <row r="7" spans="1:7" s="12" customFormat="1" x14ac:dyDescent="0.35">
      <c r="A7" s="8" t="s">
        <v>23</v>
      </c>
      <c r="B7" s="8" t="s">
        <v>28</v>
      </c>
      <c r="C7" s="21">
        <f>11392+21410</f>
        <v>32802</v>
      </c>
      <c r="D7" s="29"/>
      <c r="E7" s="19">
        <v>68</v>
      </c>
      <c r="F7" s="22">
        <v>45940.916666666664</v>
      </c>
      <c r="G7" s="20">
        <v>45943.75</v>
      </c>
    </row>
    <row r="8" spans="1:7" s="13" customFormat="1" x14ac:dyDescent="0.35">
      <c r="A8" s="8" t="s">
        <v>6</v>
      </c>
      <c r="B8" s="8" t="s">
        <v>6</v>
      </c>
      <c r="C8" s="21">
        <v>19353</v>
      </c>
      <c r="D8" s="29"/>
      <c r="E8" s="19">
        <v>79</v>
      </c>
      <c r="F8" s="22">
        <v>45940.583333333336</v>
      </c>
      <c r="G8" s="22">
        <v>45943.708333333336</v>
      </c>
    </row>
    <row r="9" spans="1:7" s="12" customFormat="1" x14ac:dyDescent="0.35">
      <c r="A9" s="8" t="s">
        <v>21</v>
      </c>
      <c r="B9" s="8" t="s">
        <v>18</v>
      </c>
      <c r="C9" s="21">
        <v>13273</v>
      </c>
      <c r="D9" s="29"/>
      <c r="E9" s="19">
        <v>70</v>
      </c>
      <c r="F9" s="22">
        <v>45941.041666666664</v>
      </c>
      <c r="G9" s="22">
        <v>45943.958333333336</v>
      </c>
    </row>
    <row r="10" spans="1:7" s="12" customFormat="1" x14ac:dyDescent="0.35">
      <c r="A10" s="8" t="s">
        <v>17</v>
      </c>
      <c r="B10" s="8" t="s">
        <v>18</v>
      </c>
      <c r="C10" s="21">
        <v>4780</v>
      </c>
      <c r="D10" s="29"/>
      <c r="E10" s="19">
        <v>60</v>
      </c>
      <c r="F10" s="22">
        <v>45941.416666666664</v>
      </c>
      <c r="G10" s="22">
        <v>45943.916666666664</v>
      </c>
    </row>
    <row r="11" spans="1:7" s="12" customFormat="1" x14ac:dyDescent="0.35">
      <c r="A11" s="8" t="s">
        <v>11</v>
      </c>
      <c r="B11" s="8" t="s">
        <v>6</v>
      </c>
      <c r="C11" s="21">
        <v>748</v>
      </c>
      <c r="D11" s="29"/>
      <c r="E11" s="19">
        <v>54</v>
      </c>
      <c r="F11" s="22">
        <v>45941.583333333336</v>
      </c>
      <c r="G11" s="22">
        <v>45943.833333333336</v>
      </c>
    </row>
    <row r="12" spans="1:7" s="12" customFormat="1" x14ac:dyDescent="0.35">
      <c r="A12" s="8" t="s">
        <v>7</v>
      </c>
      <c r="B12" s="8" t="s">
        <v>8</v>
      </c>
      <c r="C12" s="21">
        <v>3875</v>
      </c>
      <c r="D12" s="29"/>
      <c r="E12" s="19">
        <v>59</v>
      </c>
      <c r="F12" s="22">
        <v>45941.333333333336</v>
      </c>
      <c r="G12" s="22">
        <v>45943.791666666664</v>
      </c>
    </row>
    <row r="13" spans="1:7" s="12" customFormat="1" x14ac:dyDescent="0.35">
      <c r="A13" s="8" t="s">
        <v>8</v>
      </c>
      <c r="B13" s="8" t="s">
        <v>8</v>
      </c>
      <c r="C13" s="21">
        <v>8141</v>
      </c>
      <c r="D13" s="29"/>
      <c r="E13" s="19">
        <v>66</v>
      </c>
      <c r="F13" s="22">
        <v>45940.958333333336</v>
      </c>
      <c r="G13" s="22">
        <v>45943.708333333336</v>
      </c>
    </row>
    <row r="14" spans="1:7" s="12" customFormat="1" x14ac:dyDescent="0.35">
      <c r="A14" s="8" t="s">
        <v>12</v>
      </c>
      <c r="B14" s="8" t="s">
        <v>29</v>
      </c>
      <c r="C14" s="21">
        <v>1981</v>
      </c>
      <c r="D14" s="29"/>
      <c r="E14" s="19">
        <v>61</v>
      </c>
      <c r="F14" s="22">
        <v>45941.375</v>
      </c>
      <c r="G14" s="22">
        <v>45943.916666666664</v>
      </c>
    </row>
    <row r="15" spans="1:7" s="12" customFormat="1" x14ac:dyDescent="0.35">
      <c r="A15" s="11" t="s">
        <v>5</v>
      </c>
      <c r="B15" s="8" t="s">
        <v>29</v>
      </c>
      <c r="C15" s="21">
        <v>14152</v>
      </c>
      <c r="D15" s="29"/>
      <c r="E15" s="19">
        <v>68</v>
      </c>
      <c r="F15" s="22">
        <v>45940.958333333336</v>
      </c>
      <c r="G15" s="22">
        <v>45943.791666666664</v>
      </c>
    </row>
    <row r="16" spans="1:7" s="12" customFormat="1" x14ac:dyDescent="0.35">
      <c r="A16" s="11" t="s">
        <v>39</v>
      </c>
      <c r="B16" s="8" t="s">
        <v>28</v>
      </c>
      <c r="C16" s="21">
        <v>24439</v>
      </c>
      <c r="D16" s="29"/>
      <c r="E16" s="19">
        <v>68</v>
      </c>
      <c r="F16" s="22">
        <v>45940.833333333336</v>
      </c>
      <c r="G16" s="22">
        <v>45943.666666666664</v>
      </c>
    </row>
    <row r="17" spans="1:10" s="12" customFormat="1" x14ac:dyDescent="0.35">
      <c r="A17" s="8" t="s">
        <v>13</v>
      </c>
      <c r="B17" s="8" t="s">
        <v>18</v>
      </c>
      <c r="C17" s="21">
        <v>14597</v>
      </c>
      <c r="D17" s="29"/>
      <c r="E17" s="19">
        <v>62</v>
      </c>
      <c r="F17" s="22">
        <v>45941.375</v>
      </c>
      <c r="G17" s="22">
        <v>45943.958333333336</v>
      </c>
    </row>
    <row r="18" spans="1:10" s="12" customFormat="1" x14ac:dyDescent="0.35">
      <c r="A18" s="8" t="s">
        <v>22</v>
      </c>
      <c r="B18" s="8" t="s">
        <v>18</v>
      </c>
      <c r="C18" s="21">
        <v>7949</v>
      </c>
      <c r="D18" s="29"/>
      <c r="E18" s="19">
        <v>82</v>
      </c>
      <c r="F18" s="22">
        <v>45940.541666666664</v>
      </c>
      <c r="G18" s="22">
        <v>45943.875</v>
      </c>
    </row>
    <row r="19" spans="1:10" s="12" customFormat="1" x14ac:dyDescent="0.35">
      <c r="A19" s="8" t="s">
        <v>19</v>
      </c>
      <c r="B19" s="8" t="s">
        <v>28</v>
      </c>
      <c r="C19" s="21">
        <v>47357</v>
      </c>
      <c r="D19" s="29"/>
      <c r="E19" s="19">
        <v>65</v>
      </c>
      <c r="F19" s="22">
        <v>45941</v>
      </c>
      <c r="G19" s="22">
        <v>45943.708333333336</v>
      </c>
    </row>
    <row r="20" spans="1:10" s="12" customFormat="1" x14ac:dyDescent="0.35">
      <c r="A20" s="8" t="s">
        <v>20</v>
      </c>
      <c r="B20" s="8" t="s">
        <v>30</v>
      </c>
      <c r="C20" s="21">
        <v>34773</v>
      </c>
      <c r="D20" s="29"/>
      <c r="E20" s="19">
        <v>70</v>
      </c>
      <c r="F20" s="22">
        <v>45940.833333333336</v>
      </c>
      <c r="G20" s="22">
        <v>45943.75</v>
      </c>
    </row>
    <row r="21" spans="1:10" s="12" customFormat="1" x14ac:dyDescent="0.35">
      <c r="A21" s="8" t="s">
        <v>25</v>
      </c>
      <c r="B21" s="8" t="s">
        <v>28</v>
      </c>
      <c r="C21" s="21">
        <v>26674</v>
      </c>
      <c r="D21" s="29"/>
      <c r="E21" s="19">
        <v>74</v>
      </c>
      <c r="F21" s="22">
        <v>45940.666666666664</v>
      </c>
      <c r="G21" s="22">
        <v>45943.75</v>
      </c>
    </row>
    <row r="22" spans="1:10" s="12" customFormat="1" x14ac:dyDescent="0.35">
      <c r="A22" s="8" t="s">
        <v>24</v>
      </c>
      <c r="B22" s="8" t="s">
        <v>30</v>
      </c>
      <c r="C22" s="21">
        <v>29587</v>
      </c>
      <c r="D22" s="29"/>
      <c r="E22" s="19">
        <v>77</v>
      </c>
      <c r="F22" s="22">
        <v>45941.833333333336</v>
      </c>
      <c r="G22" s="22">
        <v>45944.041666666664</v>
      </c>
    </row>
    <row r="23" spans="1:10" s="12" customFormat="1" x14ac:dyDescent="0.35">
      <c r="A23" s="8" t="s">
        <v>31</v>
      </c>
      <c r="B23" s="8" t="s">
        <v>18</v>
      </c>
      <c r="C23" s="21">
        <v>3862</v>
      </c>
      <c r="D23" s="29"/>
      <c r="E23" s="19">
        <v>31</v>
      </c>
      <c r="F23" s="22">
        <v>45942.458333333336</v>
      </c>
      <c r="G23" s="22">
        <v>45943.75</v>
      </c>
    </row>
    <row r="24" spans="1:10" s="12" customFormat="1" x14ac:dyDescent="0.35">
      <c r="A24" s="8" t="s">
        <v>10</v>
      </c>
      <c r="B24" s="8" t="s">
        <v>8</v>
      </c>
      <c r="C24" s="21">
        <v>277</v>
      </c>
      <c r="D24" s="29"/>
      <c r="E24" s="19">
        <v>56</v>
      </c>
      <c r="F24" s="22">
        <v>45941.583333333336</v>
      </c>
      <c r="G24" s="22">
        <v>45943.916666666664</v>
      </c>
    </row>
    <row r="25" spans="1:10" s="12" customFormat="1" x14ac:dyDescent="0.35">
      <c r="A25" s="8" t="s">
        <v>32</v>
      </c>
      <c r="B25" s="8" t="s">
        <v>28</v>
      </c>
      <c r="C25" s="21">
        <v>16990</v>
      </c>
      <c r="D25" s="29"/>
      <c r="E25" s="19">
        <v>76</v>
      </c>
      <c r="F25" s="22">
        <v>45940.708333333336</v>
      </c>
      <c r="G25" s="22">
        <v>45943.875</v>
      </c>
    </row>
    <row r="26" spans="1:10" s="14" customFormat="1" x14ac:dyDescent="0.35">
      <c r="A26" s="8" t="s">
        <v>38</v>
      </c>
      <c r="B26" s="8" t="s">
        <v>28</v>
      </c>
      <c r="C26" s="21">
        <v>18070</v>
      </c>
      <c r="D26" s="29"/>
      <c r="E26" s="19">
        <v>72</v>
      </c>
      <c r="F26" s="22">
        <v>45940.666666666664</v>
      </c>
      <c r="G26" s="22">
        <v>45943.666666666664</v>
      </c>
      <c r="J26" s="15"/>
    </row>
    <row r="27" spans="1:10" s="12" customFormat="1" x14ac:dyDescent="0.35">
      <c r="A27" s="8" t="s">
        <v>16</v>
      </c>
      <c r="B27" s="8" t="s">
        <v>18</v>
      </c>
      <c r="C27" s="21">
        <v>740</v>
      </c>
      <c r="D27" s="29"/>
      <c r="E27" s="19">
        <v>73</v>
      </c>
      <c r="F27" s="22">
        <v>45940.791666666664</v>
      </c>
      <c r="G27" s="22">
        <v>45943.833333333336</v>
      </c>
    </row>
    <row r="28" spans="1:10" s="12" customFormat="1" x14ac:dyDescent="0.35">
      <c r="A28" s="8" t="s">
        <v>15</v>
      </c>
      <c r="B28" s="8" t="s">
        <v>18</v>
      </c>
      <c r="C28" s="21">
        <v>10642</v>
      </c>
      <c r="D28" s="30"/>
      <c r="E28" s="19">
        <v>70</v>
      </c>
      <c r="F28" s="22">
        <v>45941.041666666664</v>
      </c>
      <c r="G28" s="22">
        <v>45943.958333333336</v>
      </c>
    </row>
    <row r="30" spans="1:10" x14ac:dyDescent="0.35">
      <c r="A30" s="5" t="s">
        <v>41</v>
      </c>
      <c r="B30" s="6"/>
      <c r="C30" s="7">
        <f>SUM(C3:C28)</f>
        <v>438405</v>
      </c>
    </row>
    <row r="31" spans="1:10" x14ac:dyDescent="0.35">
      <c r="A31" s="5" t="s">
        <v>42</v>
      </c>
      <c r="B31" s="6"/>
      <c r="C31" s="17">
        <v>1517081</v>
      </c>
    </row>
    <row r="32" spans="1:10" x14ac:dyDescent="0.35">
      <c r="A32" s="5" t="s">
        <v>43</v>
      </c>
      <c r="B32" s="6"/>
      <c r="C32" s="18">
        <f>(C30*100)/C31</f>
        <v>28.89792964251744</v>
      </c>
    </row>
    <row r="33" spans="1:3" x14ac:dyDescent="0.35">
      <c r="C33" s="16"/>
    </row>
    <row r="34" spans="1:3" x14ac:dyDescent="0.35">
      <c r="A34" s="5" t="s">
        <v>44</v>
      </c>
      <c r="B34" s="6"/>
      <c r="C34" s="7">
        <f>C30*2.6</f>
        <v>1139853</v>
      </c>
    </row>
  </sheetData>
  <mergeCells count="8">
    <mergeCell ref="G1:G2"/>
    <mergeCell ref="D3:D28"/>
    <mergeCell ref="A1:A2"/>
    <mergeCell ref="B1:B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706E-AAD7-4566-9D9B-BBBA50FDB28C}">
  <dimension ref="A1:G29"/>
  <sheetViews>
    <sheetView tabSelected="1" zoomScaleNormal="100" workbookViewId="0">
      <selection activeCell="F26" sqref="F26"/>
    </sheetView>
  </sheetViews>
  <sheetFormatPr baseColWidth="10" defaultRowHeight="14.5" x14ac:dyDescent="0.35"/>
  <cols>
    <col min="1" max="1" width="24.81640625" customWidth="1"/>
    <col min="2" max="2" width="22.26953125" customWidth="1"/>
    <col min="3" max="3" width="27.7265625" customWidth="1"/>
    <col min="4" max="4" width="21.6328125" customWidth="1"/>
    <col min="5" max="5" width="32.54296875" customWidth="1"/>
    <col min="6" max="6" width="92.54296875" customWidth="1"/>
    <col min="7" max="7" width="142.26953125" customWidth="1"/>
  </cols>
  <sheetData>
    <row r="1" spans="1:7" x14ac:dyDescent="0.35">
      <c r="A1" s="34" t="s">
        <v>56</v>
      </c>
      <c r="B1" s="34"/>
      <c r="C1" s="34"/>
      <c r="D1" s="34"/>
      <c r="E1" s="34"/>
      <c r="F1" s="34"/>
      <c r="G1" s="34"/>
    </row>
    <row r="2" spans="1:7" x14ac:dyDescent="0.35">
      <c r="A2" s="35"/>
      <c r="B2" s="35"/>
      <c r="C2" s="35"/>
      <c r="D2" s="35"/>
      <c r="E2" s="35"/>
      <c r="F2" s="35"/>
      <c r="G2" s="35"/>
    </row>
    <row r="3" spans="1:7" ht="15" x14ac:dyDescent="0.35">
      <c r="A3" s="36" t="s">
        <v>46</v>
      </c>
      <c r="B3" s="36" t="s">
        <v>50</v>
      </c>
      <c r="C3" s="36" t="s">
        <v>51</v>
      </c>
      <c r="D3" s="36" t="s">
        <v>47</v>
      </c>
      <c r="E3" s="36" t="s">
        <v>45</v>
      </c>
      <c r="F3" s="36" t="s">
        <v>48</v>
      </c>
      <c r="G3" s="36" t="s">
        <v>49</v>
      </c>
    </row>
    <row r="4" spans="1:7" ht="106.5" customHeight="1" x14ac:dyDescent="0.35">
      <c r="A4" s="50" t="s">
        <v>52</v>
      </c>
      <c r="B4" s="37">
        <v>45939.958333333336</v>
      </c>
      <c r="C4" s="37">
        <v>45942.708333333336</v>
      </c>
      <c r="D4" s="54" t="s">
        <v>18</v>
      </c>
      <c r="E4" s="39">
        <v>22563</v>
      </c>
      <c r="F4" s="41" t="s">
        <v>57</v>
      </c>
      <c r="G4" s="41" t="s">
        <v>92</v>
      </c>
    </row>
    <row r="5" spans="1:7" ht="91.5" customHeight="1" x14ac:dyDescent="0.35">
      <c r="A5" s="50" t="s">
        <v>18</v>
      </c>
      <c r="B5" s="37">
        <v>45939.916666666664</v>
      </c>
      <c r="C5" s="37">
        <v>45942.75</v>
      </c>
      <c r="D5" s="54" t="s">
        <v>18</v>
      </c>
      <c r="E5" s="39">
        <v>56789</v>
      </c>
      <c r="F5" s="47" t="s">
        <v>58</v>
      </c>
      <c r="G5" s="41" t="s">
        <v>91</v>
      </c>
    </row>
    <row r="6" spans="1:7" ht="61.5" customHeight="1" x14ac:dyDescent="0.4">
      <c r="A6" s="50" t="s">
        <v>53</v>
      </c>
      <c r="B6" s="37">
        <v>45939.541666666664</v>
      </c>
      <c r="C6" s="37">
        <v>45942.666666666664</v>
      </c>
      <c r="D6" s="54" t="s">
        <v>28</v>
      </c>
      <c r="E6" s="39">
        <v>11014</v>
      </c>
      <c r="F6" s="45" t="s">
        <v>59</v>
      </c>
      <c r="G6" s="41" t="s">
        <v>90</v>
      </c>
    </row>
    <row r="7" spans="1:7" ht="93.5" customHeight="1" x14ac:dyDescent="0.4">
      <c r="A7" s="50" t="s">
        <v>26</v>
      </c>
      <c r="B7" s="37">
        <v>45939.666666666664</v>
      </c>
      <c r="C7" s="37">
        <v>45942.666666666664</v>
      </c>
      <c r="D7" s="50" t="s">
        <v>28</v>
      </c>
      <c r="E7" s="39">
        <v>12977</v>
      </c>
      <c r="F7" s="45" t="s">
        <v>60</v>
      </c>
      <c r="G7" s="41" t="s">
        <v>89</v>
      </c>
    </row>
    <row r="8" spans="1:7" ht="140.5" customHeight="1" x14ac:dyDescent="0.4">
      <c r="A8" s="50" t="s">
        <v>23</v>
      </c>
      <c r="B8" s="37">
        <v>45939.916666666664</v>
      </c>
      <c r="C8" s="37">
        <v>45942.75</v>
      </c>
      <c r="D8" s="50" t="s">
        <v>28</v>
      </c>
      <c r="E8" s="39">
        <f>11392+21410</f>
        <v>32802</v>
      </c>
      <c r="F8" s="45" t="s">
        <v>61</v>
      </c>
      <c r="G8" s="47" t="s">
        <v>88</v>
      </c>
    </row>
    <row r="9" spans="1:7" ht="124" customHeight="1" x14ac:dyDescent="0.4">
      <c r="A9" s="50" t="s">
        <v>6</v>
      </c>
      <c r="B9" s="37">
        <v>45939.541666666664</v>
      </c>
      <c r="C9" s="37">
        <v>45942.708333333336</v>
      </c>
      <c r="D9" s="50" t="s">
        <v>6</v>
      </c>
      <c r="E9" s="39">
        <v>19353</v>
      </c>
      <c r="F9" s="45" t="s">
        <v>62</v>
      </c>
      <c r="G9" s="41" t="s">
        <v>87</v>
      </c>
    </row>
    <row r="10" spans="1:7" ht="75.5" customHeight="1" x14ac:dyDescent="0.4">
      <c r="A10" s="50" t="s">
        <v>21</v>
      </c>
      <c r="B10" s="38">
        <v>45939.916666666664</v>
      </c>
      <c r="C10" s="38">
        <v>45942.958333333336</v>
      </c>
      <c r="D10" s="51" t="s">
        <v>18</v>
      </c>
      <c r="E10" s="40">
        <v>13273</v>
      </c>
      <c r="F10" s="45" t="s">
        <v>63</v>
      </c>
      <c r="G10" s="41" t="s">
        <v>86</v>
      </c>
    </row>
    <row r="11" spans="1:7" ht="88.5" customHeight="1" x14ac:dyDescent="0.4">
      <c r="A11" s="50" t="s">
        <v>17</v>
      </c>
      <c r="B11" s="37">
        <v>45940.416666666664</v>
      </c>
      <c r="C11" s="37">
        <v>45942.916666666664</v>
      </c>
      <c r="D11" s="50" t="s">
        <v>18</v>
      </c>
      <c r="E11" s="39">
        <v>4780</v>
      </c>
      <c r="F11" s="45" t="s">
        <v>64</v>
      </c>
      <c r="G11" s="42" t="s">
        <v>82</v>
      </c>
    </row>
    <row r="12" spans="1:7" ht="46" customHeight="1" x14ac:dyDescent="0.35">
      <c r="A12" s="50" t="s">
        <v>11</v>
      </c>
      <c r="B12" s="37">
        <v>45940.583333333336</v>
      </c>
      <c r="C12" s="37">
        <v>45942.833333333336</v>
      </c>
      <c r="D12" s="50" t="s">
        <v>6</v>
      </c>
      <c r="E12" s="39">
        <v>748</v>
      </c>
      <c r="F12" s="41" t="s">
        <v>65</v>
      </c>
      <c r="G12" s="41" t="s">
        <v>84</v>
      </c>
    </row>
    <row r="13" spans="1:7" ht="45" customHeight="1" x14ac:dyDescent="0.4">
      <c r="A13" s="50" t="s">
        <v>7</v>
      </c>
      <c r="B13" s="37">
        <v>45940.333333333336</v>
      </c>
      <c r="C13" s="37">
        <v>45942.791666666664</v>
      </c>
      <c r="D13" s="50" t="s">
        <v>8</v>
      </c>
      <c r="E13" s="39">
        <v>3875</v>
      </c>
      <c r="F13" s="45" t="s">
        <v>66</v>
      </c>
      <c r="G13" s="41" t="s">
        <v>85</v>
      </c>
    </row>
    <row r="14" spans="1:7" ht="40.5" customHeight="1" x14ac:dyDescent="0.4">
      <c r="A14" s="51" t="s">
        <v>8</v>
      </c>
      <c r="B14" s="37">
        <v>45939.958333333336</v>
      </c>
      <c r="C14" s="37">
        <v>45942.708333333336</v>
      </c>
      <c r="D14" s="50" t="s">
        <v>8</v>
      </c>
      <c r="E14" s="39">
        <v>8141</v>
      </c>
      <c r="F14" s="45" t="s">
        <v>67</v>
      </c>
      <c r="G14" s="41" t="s">
        <v>83</v>
      </c>
    </row>
    <row r="15" spans="1:7" ht="49.5" x14ac:dyDescent="0.4">
      <c r="A15" s="51" t="s">
        <v>12</v>
      </c>
      <c r="B15" s="37">
        <v>45940.375</v>
      </c>
      <c r="C15" s="37">
        <v>45942.916666666664</v>
      </c>
      <c r="D15" s="50" t="s">
        <v>29</v>
      </c>
      <c r="E15" s="39">
        <v>1981</v>
      </c>
      <c r="F15" s="45" t="s">
        <v>68</v>
      </c>
      <c r="G15" s="41" t="s">
        <v>93</v>
      </c>
    </row>
    <row r="16" spans="1:7" ht="205" customHeight="1" x14ac:dyDescent="0.4">
      <c r="A16" s="52" t="s">
        <v>5</v>
      </c>
      <c r="B16" s="37">
        <v>45939.958333333336</v>
      </c>
      <c r="C16" s="37">
        <v>45942.791666666664</v>
      </c>
      <c r="D16" s="50" t="s">
        <v>29</v>
      </c>
      <c r="E16" s="39">
        <v>14152</v>
      </c>
      <c r="F16" s="45" t="s">
        <v>69</v>
      </c>
      <c r="G16" s="41" t="s">
        <v>94</v>
      </c>
    </row>
    <row r="17" spans="1:7" ht="103" customHeight="1" x14ac:dyDescent="0.35">
      <c r="A17" s="53" t="s">
        <v>39</v>
      </c>
      <c r="B17" s="37">
        <v>45939.833333333336</v>
      </c>
      <c r="C17" s="37">
        <v>45942.666666666664</v>
      </c>
      <c r="D17" s="50" t="s">
        <v>28</v>
      </c>
      <c r="E17" s="39">
        <v>24439</v>
      </c>
      <c r="F17" s="41" t="s">
        <v>70</v>
      </c>
      <c r="G17" s="41" t="s">
        <v>95</v>
      </c>
    </row>
    <row r="18" spans="1:7" ht="66" x14ac:dyDescent="0.35">
      <c r="A18" s="50" t="s">
        <v>54</v>
      </c>
      <c r="B18" s="37">
        <v>45940.375</v>
      </c>
      <c r="C18" s="37">
        <v>45942.958333333336</v>
      </c>
      <c r="D18" s="50" t="s">
        <v>18</v>
      </c>
      <c r="E18" s="39">
        <v>14597</v>
      </c>
      <c r="F18" s="48" t="s">
        <v>71</v>
      </c>
      <c r="G18" s="41" t="s">
        <v>96</v>
      </c>
    </row>
    <row r="19" spans="1:7" ht="86.5" customHeight="1" x14ac:dyDescent="0.35">
      <c r="A19" s="50" t="s">
        <v>55</v>
      </c>
      <c r="B19" s="38">
        <v>45939.541666666664</v>
      </c>
      <c r="C19" s="38">
        <v>45942.958333333336</v>
      </c>
      <c r="D19" s="51" t="s">
        <v>18</v>
      </c>
      <c r="E19" s="40">
        <v>7949</v>
      </c>
      <c r="F19" s="49" t="s">
        <v>72</v>
      </c>
      <c r="G19" s="43" t="s">
        <v>97</v>
      </c>
    </row>
    <row r="20" spans="1:7" ht="231" x14ac:dyDescent="0.35">
      <c r="A20" s="50" t="s">
        <v>19</v>
      </c>
      <c r="B20" s="37">
        <v>45940</v>
      </c>
      <c r="C20" s="37">
        <v>45942.708333333336</v>
      </c>
      <c r="D20" s="50" t="s">
        <v>28</v>
      </c>
      <c r="E20" s="39">
        <v>47357</v>
      </c>
      <c r="F20" s="41" t="s">
        <v>73</v>
      </c>
      <c r="G20" s="41" t="s">
        <v>98</v>
      </c>
    </row>
    <row r="21" spans="1:7" ht="132" x14ac:dyDescent="0.35">
      <c r="A21" s="50" t="s">
        <v>20</v>
      </c>
      <c r="B21" s="37">
        <v>45939.833333333336</v>
      </c>
      <c r="C21" s="37">
        <v>45942.75</v>
      </c>
      <c r="D21" s="50" t="s">
        <v>30</v>
      </c>
      <c r="E21" s="39">
        <v>34773</v>
      </c>
      <c r="F21" s="41" t="s">
        <v>74</v>
      </c>
      <c r="G21" s="41" t="s">
        <v>102</v>
      </c>
    </row>
    <row r="22" spans="1:7" ht="66" x14ac:dyDescent="0.4">
      <c r="A22" s="50" t="s">
        <v>25</v>
      </c>
      <c r="B22" s="37">
        <v>45939.666666666664</v>
      </c>
      <c r="C22" s="37">
        <v>45942.75</v>
      </c>
      <c r="D22" s="50" t="s">
        <v>28</v>
      </c>
      <c r="E22" s="39">
        <v>26674</v>
      </c>
      <c r="F22" s="45" t="s">
        <v>108</v>
      </c>
      <c r="G22" s="41" t="s">
        <v>101</v>
      </c>
    </row>
    <row r="23" spans="1:7" ht="148.5" customHeight="1" x14ac:dyDescent="0.4">
      <c r="A23" s="50" t="s">
        <v>24</v>
      </c>
      <c r="B23" s="38">
        <v>45939.833333333336</v>
      </c>
      <c r="C23" s="38">
        <v>45943.041666666664</v>
      </c>
      <c r="D23" s="51" t="s">
        <v>30</v>
      </c>
      <c r="E23" s="40">
        <v>29587</v>
      </c>
      <c r="F23" s="45" t="s">
        <v>75</v>
      </c>
      <c r="G23" s="41" t="s">
        <v>103</v>
      </c>
    </row>
    <row r="24" spans="1:7" ht="115.5" x14ac:dyDescent="0.35">
      <c r="A24" s="50" t="s">
        <v>31</v>
      </c>
      <c r="B24" s="37">
        <v>45941.458333333336</v>
      </c>
      <c r="C24" s="37">
        <v>45942.75</v>
      </c>
      <c r="D24" s="50" t="s">
        <v>18</v>
      </c>
      <c r="E24" s="39">
        <v>3862</v>
      </c>
      <c r="F24" s="41" t="s">
        <v>76</v>
      </c>
      <c r="G24" s="41" t="s">
        <v>104</v>
      </c>
    </row>
    <row r="25" spans="1:7" ht="16.5" x14ac:dyDescent="0.4">
      <c r="A25" s="50" t="s">
        <v>10</v>
      </c>
      <c r="B25" s="37">
        <v>45940.583333333336</v>
      </c>
      <c r="C25" s="37">
        <v>45942.916666666664</v>
      </c>
      <c r="D25" s="50" t="s">
        <v>8</v>
      </c>
      <c r="E25" s="39">
        <v>277</v>
      </c>
      <c r="F25" s="46" t="s">
        <v>77</v>
      </c>
      <c r="G25" s="41" t="s">
        <v>105</v>
      </c>
    </row>
    <row r="26" spans="1:7" ht="198" x14ac:dyDescent="0.35">
      <c r="A26" s="50" t="s">
        <v>32</v>
      </c>
      <c r="B26" s="37">
        <v>45939.708333333336</v>
      </c>
      <c r="C26" s="37">
        <v>45942.875</v>
      </c>
      <c r="D26" s="50" t="s">
        <v>28</v>
      </c>
      <c r="E26" s="39">
        <v>16990</v>
      </c>
      <c r="F26" s="41" t="s">
        <v>78</v>
      </c>
      <c r="G26" s="41" t="s">
        <v>106</v>
      </c>
    </row>
    <row r="27" spans="1:7" ht="82.5" x14ac:dyDescent="0.35">
      <c r="A27" s="50" t="s">
        <v>38</v>
      </c>
      <c r="B27" s="37">
        <v>45939.666666666664</v>
      </c>
      <c r="C27" s="37">
        <v>45942.666666666664</v>
      </c>
      <c r="D27" s="50" t="s">
        <v>28</v>
      </c>
      <c r="E27" s="39">
        <v>18070</v>
      </c>
      <c r="F27" s="48" t="s">
        <v>79</v>
      </c>
      <c r="G27" s="41" t="s">
        <v>107</v>
      </c>
    </row>
    <row r="28" spans="1:7" ht="16.5" x14ac:dyDescent="0.4">
      <c r="A28" s="50" t="s">
        <v>16</v>
      </c>
      <c r="B28" s="37">
        <v>45939.791666666664</v>
      </c>
      <c r="C28" s="37">
        <v>45942.916666666664</v>
      </c>
      <c r="D28" s="50" t="s">
        <v>18</v>
      </c>
      <c r="E28" s="39">
        <v>740</v>
      </c>
      <c r="F28" s="45" t="s">
        <v>80</v>
      </c>
      <c r="G28" s="41" t="s">
        <v>100</v>
      </c>
    </row>
    <row r="29" spans="1:7" ht="82.5" x14ac:dyDescent="0.35">
      <c r="A29" s="51" t="s">
        <v>15</v>
      </c>
      <c r="B29" s="37">
        <v>45940.041666666664</v>
      </c>
      <c r="C29" s="37">
        <v>45942.958333333336</v>
      </c>
      <c r="D29" s="50" t="s">
        <v>18</v>
      </c>
      <c r="E29" s="39">
        <v>10642</v>
      </c>
      <c r="F29" s="44" t="s">
        <v>81</v>
      </c>
      <c r="G29" s="41" t="s">
        <v>99</v>
      </c>
    </row>
  </sheetData>
  <mergeCells count="1">
    <mergeCell ref="A1:G2"/>
  </mergeCells>
  <pageMargins left="0.7" right="0.7" top="0.75" bottom="0.75" header="0.3" footer="0.3"/>
  <pageSetup orientation="portrait" r:id="rId1"/>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Circuitos</vt:lpstr>
      <vt:lpstr>Circuitos V2</vt:lpstr>
      <vt:lpstr>Interrupción acueducto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ANDRES LORA HOYOS</dc:creator>
  <cp:lastModifiedBy>JUAN JOSE GARCIA VILLEGAS</cp:lastModifiedBy>
  <dcterms:created xsi:type="dcterms:W3CDTF">2025-08-27T20:04:19Z</dcterms:created>
  <dcterms:modified xsi:type="dcterms:W3CDTF">2025-10-02T19:40:54Z</dcterms:modified>
</cp:coreProperties>
</file>